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8" i="1" l="1"/>
  <c r="E54" i="1"/>
  <c r="E46" i="1"/>
  <c r="E25" i="1"/>
  <c r="E7" i="1"/>
  <c r="D29" i="1" l="1"/>
  <c r="D54" i="1"/>
  <c r="D58" i="1"/>
  <c r="D35" i="1"/>
  <c r="C58" i="1" l="1"/>
  <c r="C54" i="1"/>
  <c r="C40" i="1"/>
  <c r="C25" i="1"/>
  <c r="C20" i="1"/>
  <c r="C15" i="1"/>
  <c r="E35" i="1" l="1"/>
  <c r="G58" i="1" l="1"/>
  <c r="F58" i="1"/>
  <c r="G54" i="1"/>
  <c r="F54" i="1"/>
  <c r="G51" i="1"/>
  <c r="F51" i="1"/>
  <c r="E51" i="1"/>
  <c r="D51" i="1"/>
  <c r="G46" i="1"/>
  <c r="F46" i="1"/>
  <c r="D46" i="1"/>
  <c r="G40" i="1"/>
  <c r="F40" i="1"/>
  <c r="E40" i="1"/>
  <c r="G35" i="1"/>
  <c r="F35" i="1"/>
  <c r="G29" i="1"/>
  <c r="F29" i="1"/>
  <c r="E29" i="1"/>
  <c r="G25" i="1"/>
  <c r="F25" i="1"/>
  <c r="D25" i="1"/>
  <c r="G20" i="1"/>
  <c r="F20" i="1"/>
  <c r="E20" i="1"/>
  <c r="D20" i="1"/>
  <c r="G15" i="1"/>
  <c r="F15" i="1"/>
  <c r="E15" i="1"/>
  <c r="D15" i="1"/>
  <c r="G7" i="1"/>
  <c r="F7" i="1"/>
  <c r="D7" i="1"/>
  <c r="G65" i="1" l="1"/>
  <c r="F65" i="1"/>
  <c r="E65" i="1"/>
  <c r="C51" i="1"/>
  <c r="C46" i="1"/>
  <c r="C35" i="1"/>
  <c r="C29" i="1"/>
  <c r="C7" i="1"/>
  <c r="C65" i="1" l="1"/>
  <c r="D65" i="1"/>
</calcChain>
</file>

<file path=xl/sharedStrings.xml><?xml version="1.0" encoding="utf-8"?>
<sst xmlns="http://schemas.openxmlformats.org/spreadsheetml/2006/main" count="82" uniqueCount="52">
  <si>
    <t>I.</t>
  </si>
  <si>
    <t>Общи държавни служби</t>
  </si>
  <si>
    <t>РЗ, други възнаграждения и осигуровки</t>
  </si>
  <si>
    <t>Издръжка</t>
  </si>
  <si>
    <t>Помощи по решения на Общински съвет</t>
  </si>
  <si>
    <t>Трансфери</t>
  </si>
  <si>
    <t>Членски внос</t>
  </si>
  <si>
    <t>Капиталови разходи</t>
  </si>
  <si>
    <t>Платени данъци, такси, административни санкции</t>
  </si>
  <si>
    <t>II.</t>
  </si>
  <si>
    <t>Образование</t>
  </si>
  <si>
    <t>Работна заплата</t>
  </si>
  <si>
    <t>Платени данъци,такси и административни санкции</t>
  </si>
  <si>
    <t>III.</t>
  </si>
  <si>
    <t>Здравеопазване</t>
  </si>
  <si>
    <t>Субсидия за болнична помощ</t>
  </si>
  <si>
    <t>IV.</t>
  </si>
  <si>
    <t>Програми, дейности и служби по социално осигуряване, подпомагане и заетост</t>
  </si>
  <si>
    <t>V.</t>
  </si>
  <si>
    <t>Жилищно строителство и БКС</t>
  </si>
  <si>
    <t xml:space="preserve">Платени данъци, такси и админстративни санкции </t>
  </si>
  <si>
    <t>VI.</t>
  </si>
  <si>
    <t>Опазване околна среда</t>
  </si>
  <si>
    <t>Платени данъци,такси, админстративни санкции</t>
  </si>
  <si>
    <t>VII.</t>
  </si>
  <si>
    <t>Физическа култура и спорт</t>
  </si>
  <si>
    <t>Субсидии организации с нестопанска цел</t>
  </si>
  <si>
    <t>Платени данъци, такси, админстративни санкции</t>
  </si>
  <si>
    <t>VIII.</t>
  </si>
  <si>
    <t>Култура, почивно дело</t>
  </si>
  <si>
    <t>Текущи помощи и трансфери</t>
  </si>
  <si>
    <t>IX.</t>
  </si>
  <si>
    <t>Транспорт и съобщения</t>
  </si>
  <si>
    <t>X.</t>
  </si>
  <si>
    <t>Туризъм</t>
  </si>
  <si>
    <t>XI.</t>
  </si>
  <si>
    <t>Други дейности по икономиката</t>
  </si>
  <si>
    <t>XII.</t>
  </si>
  <si>
    <t>Разходи, некласифицирани в другите функции</t>
  </si>
  <si>
    <t>Лихви</t>
  </si>
  <si>
    <t>Всичко :</t>
  </si>
  <si>
    <t>№</t>
  </si>
  <si>
    <t>ФУНКЦИИ</t>
  </si>
  <si>
    <t>Годишен отчет               2017</t>
  </si>
  <si>
    <t>Бюджет 2018</t>
  </si>
  <si>
    <t>Проектобюджет                    2019</t>
  </si>
  <si>
    <t>Прогноза                   2020</t>
  </si>
  <si>
    <t>Прогноза                        2021</t>
  </si>
  <si>
    <t>ПРОГНОЗА РАЗХОД  2019-2021Г. - МЕСТНИ ДЕЙНОСТИ ОБЩИНА ТРЯВНА - БЕЗ ДЪРЖАВНИ ДЕЙНОСТИ И ДОФИНАНАНСИРАНЕ С МЕСТНИ ПРИХОДИ</t>
  </si>
  <si>
    <t>/ СИЛВИЯ КРЪСТЕВА /</t>
  </si>
  <si>
    <t>ПРЕДСЕДАТЕЛ НА ОБЩИНСКИ СЪВЕТ - ТРЯВНА:</t>
  </si>
  <si>
    <t>ПРИЛОЖЕНИЕ № 17 КЪМ РЕШЕНИЕ № 3 НА ОБЩИНСКИ СЪВЕТ - ТРЯВНА, ГЛАСУВАНО НА 31.01.2019 Г., ПРОТОКОЛ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</si>
</sst>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G3"/>
    </sheetView>
  </sheetViews>
  <sheetFormatPr defaultRowHeight="15" x14ac:dyDescent="0.25"/>
  <cols>
    <col min="2" max="2" width="30.7109375" customWidth="1"/>
    <col min="3" max="3" width="15.28515625" customWidth="1"/>
    <col min="4" max="4" width="14.5703125" customWidth="1"/>
    <col min="5" max="5" width="16.140625" customWidth="1"/>
    <col min="6" max="6" width="17" customWidth="1"/>
    <col min="7" max="7" width="16.28515625" customWidth="1"/>
  </cols>
  <sheetData>
    <row r="1" spans="1:7" x14ac:dyDescent="0.25">
      <c r="A1" s="10" t="s">
        <v>51</v>
      </c>
      <c r="B1" s="10"/>
      <c r="C1" s="10"/>
      <c r="D1" s="10"/>
      <c r="E1" s="10"/>
      <c r="F1" s="12"/>
      <c r="G1" s="12"/>
    </row>
    <row r="2" spans="1:7" x14ac:dyDescent="0.25">
      <c r="A2" s="11" t="s">
        <v>48</v>
      </c>
      <c r="B2" s="11"/>
      <c r="C2" s="11"/>
      <c r="D2" s="11"/>
      <c r="E2" s="11"/>
      <c r="F2" s="11"/>
      <c r="G2" s="11"/>
    </row>
    <row r="3" spans="1:7" ht="42" customHeight="1" x14ac:dyDescent="0.25">
      <c r="A3" s="11"/>
      <c r="B3" s="11"/>
      <c r="C3" s="11"/>
      <c r="D3" s="11"/>
      <c r="E3" s="11"/>
      <c r="F3" s="11"/>
      <c r="G3" s="11"/>
    </row>
    <row r="5" spans="1:7" ht="30" x14ac:dyDescent="0.25">
      <c r="A5" s="4" t="s">
        <v>41</v>
      </c>
      <c r="B5" s="5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47</v>
      </c>
    </row>
    <row r="6" spans="1:7" x14ac:dyDescent="0.25">
      <c r="A6" s="5">
        <v>1</v>
      </c>
      <c r="B6" s="5"/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x14ac:dyDescent="0.25">
      <c r="A7" s="1" t="s">
        <v>0</v>
      </c>
      <c r="B7" s="3" t="s">
        <v>1</v>
      </c>
      <c r="C7" s="7">
        <f>C8+C9+C10+C11+C12+C13+C14</f>
        <v>442403</v>
      </c>
      <c r="D7" s="5">
        <f t="shared" ref="D7:G7" si="0">D8+D9+D10+D11+D12+D13+D14</f>
        <v>431068</v>
      </c>
      <c r="E7" s="7">
        <f>SUM(E8:E14)</f>
        <v>451813</v>
      </c>
      <c r="F7" s="5">
        <f t="shared" si="0"/>
        <v>529070</v>
      </c>
      <c r="G7" s="5">
        <f t="shared" si="0"/>
        <v>553820</v>
      </c>
    </row>
    <row r="8" spans="1:7" ht="30" x14ac:dyDescent="0.25">
      <c r="A8" s="1">
        <v>1</v>
      </c>
      <c r="B8" s="2" t="s">
        <v>2</v>
      </c>
      <c r="C8" s="6">
        <v>78988</v>
      </c>
      <c r="D8" s="6">
        <v>85825</v>
      </c>
      <c r="E8" s="6">
        <v>101831</v>
      </c>
      <c r="F8" s="6">
        <v>90900</v>
      </c>
      <c r="G8" s="6">
        <v>93150</v>
      </c>
    </row>
    <row r="9" spans="1:7" x14ac:dyDescent="0.25">
      <c r="A9" s="1">
        <v>2</v>
      </c>
      <c r="B9" s="1" t="s">
        <v>3</v>
      </c>
      <c r="C9" s="6">
        <v>282385</v>
      </c>
      <c r="D9" s="6">
        <v>305603</v>
      </c>
      <c r="E9" s="6">
        <v>316482</v>
      </c>
      <c r="F9" s="6">
        <v>302770</v>
      </c>
      <c r="G9" s="6">
        <v>325270</v>
      </c>
    </row>
    <row r="10" spans="1:7" ht="30" x14ac:dyDescent="0.25">
      <c r="A10" s="1">
        <v>3</v>
      </c>
      <c r="B10" s="2" t="s">
        <v>4</v>
      </c>
      <c r="C10" s="6">
        <v>17350</v>
      </c>
      <c r="D10" s="6">
        <v>25200</v>
      </c>
      <c r="E10" s="6">
        <v>21000</v>
      </c>
      <c r="F10" s="6">
        <v>18000</v>
      </c>
      <c r="G10" s="6">
        <v>18000</v>
      </c>
    </row>
    <row r="11" spans="1:7" x14ac:dyDescent="0.25">
      <c r="A11" s="1">
        <v>4</v>
      </c>
      <c r="B11" s="1" t="s">
        <v>5</v>
      </c>
      <c r="C11" s="6"/>
      <c r="D11" s="1"/>
      <c r="E11" s="1"/>
      <c r="F11" s="1"/>
      <c r="G11" s="1"/>
    </row>
    <row r="12" spans="1:7" x14ac:dyDescent="0.25">
      <c r="A12" s="1">
        <v>5</v>
      </c>
      <c r="B12" s="1" t="s">
        <v>6</v>
      </c>
      <c r="C12" s="6">
        <v>6847</v>
      </c>
      <c r="D12" s="6">
        <v>3640</v>
      </c>
      <c r="E12" s="6">
        <v>2500</v>
      </c>
      <c r="F12" s="6">
        <v>5200</v>
      </c>
      <c r="G12" s="6">
        <v>5200</v>
      </c>
    </row>
    <row r="13" spans="1:7" x14ac:dyDescent="0.25">
      <c r="A13" s="1">
        <v>6</v>
      </c>
      <c r="B13" s="1" t="s">
        <v>7</v>
      </c>
      <c r="C13" s="6">
        <v>25000</v>
      </c>
      <c r="D13" s="6">
        <v>4000</v>
      </c>
      <c r="E13" s="6">
        <v>5000</v>
      </c>
      <c r="F13" s="6">
        <v>82200</v>
      </c>
      <c r="G13" s="6">
        <v>82200</v>
      </c>
    </row>
    <row r="14" spans="1:7" ht="30" x14ac:dyDescent="0.25">
      <c r="A14" s="1">
        <v>7</v>
      </c>
      <c r="B14" s="2" t="s">
        <v>8</v>
      </c>
      <c r="C14" s="6">
        <v>31833</v>
      </c>
      <c r="D14" s="6">
        <v>6800</v>
      </c>
      <c r="E14" s="6">
        <v>5000</v>
      </c>
      <c r="F14" s="6">
        <v>30000</v>
      </c>
      <c r="G14" s="6">
        <v>30000</v>
      </c>
    </row>
    <row r="15" spans="1:7" x14ac:dyDescent="0.25">
      <c r="A15" s="5" t="s">
        <v>9</v>
      </c>
      <c r="B15" s="5" t="s">
        <v>10</v>
      </c>
      <c r="C15" s="7">
        <f>SUM(C16:C19)</f>
        <v>210151</v>
      </c>
      <c r="D15" s="7">
        <f>D16+D17+D18+D19</f>
        <v>178737</v>
      </c>
      <c r="E15" s="5">
        <f t="shared" ref="E15:G15" si="1">E16+E17+E18+E19</f>
        <v>207504</v>
      </c>
      <c r="F15" s="5">
        <f t="shared" si="1"/>
        <v>188000</v>
      </c>
      <c r="G15" s="5">
        <f t="shared" si="1"/>
        <v>190000</v>
      </c>
    </row>
    <row r="16" spans="1:7" x14ac:dyDescent="0.25">
      <c r="A16" s="1">
        <v>1</v>
      </c>
      <c r="B16" s="1" t="s">
        <v>11</v>
      </c>
      <c r="C16" s="1"/>
      <c r="D16" s="1"/>
      <c r="E16" s="1">
        <v>3758</v>
      </c>
      <c r="F16" s="1"/>
      <c r="G16" s="1"/>
    </row>
    <row r="17" spans="1:7" x14ac:dyDescent="0.25">
      <c r="A17" s="1">
        <v>2</v>
      </c>
      <c r="B17" s="1" t="s">
        <v>3</v>
      </c>
      <c r="C17" s="6">
        <v>149833</v>
      </c>
      <c r="D17" s="6">
        <v>152029</v>
      </c>
      <c r="E17" s="6">
        <v>154686</v>
      </c>
      <c r="F17" s="6">
        <v>154900</v>
      </c>
      <c r="G17" s="6">
        <v>156900</v>
      </c>
    </row>
    <row r="18" spans="1:7" x14ac:dyDescent="0.25">
      <c r="A18" s="1">
        <v>3</v>
      </c>
      <c r="B18" s="1" t="s">
        <v>7</v>
      </c>
      <c r="C18" s="1">
        <v>58805</v>
      </c>
      <c r="D18" s="6">
        <v>25167</v>
      </c>
      <c r="E18" s="6">
        <v>48000</v>
      </c>
      <c r="F18" s="1">
        <v>31300</v>
      </c>
      <c r="G18" s="6">
        <v>31300</v>
      </c>
    </row>
    <row r="19" spans="1:7" ht="30" x14ac:dyDescent="0.25">
      <c r="A19" s="1">
        <v>4</v>
      </c>
      <c r="B19" s="2" t="s">
        <v>12</v>
      </c>
      <c r="C19" s="6">
        <v>1513</v>
      </c>
      <c r="D19" s="6">
        <v>1541</v>
      </c>
      <c r="E19" s="6">
        <v>1060</v>
      </c>
      <c r="F19" s="6">
        <v>1800</v>
      </c>
      <c r="G19" s="6">
        <v>1800</v>
      </c>
    </row>
    <row r="20" spans="1:7" x14ac:dyDescent="0.25">
      <c r="A20" s="5" t="s">
        <v>13</v>
      </c>
      <c r="B20" s="5" t="s">
        <v>14</v>
      </c>
      <c r="C20" s="7">
        <f>SUM(C21:C24)</f>
        <v>53535</v>
      </c>
      <c r="D20" s="7">
        <f>D21+D22+D23+D24</f>
        <v>126261</v>
      </c>
      <c r="E20" s="5">
        <f t="shared" ref="E20:G20" si="2">E21+E22+E23+E24</f>
        <v>75700</v>
      </c>
      <c r="F20" s="5">
        <f t="shared" si="2"/>
        <v>77000</v>
      </c>
      <c r="G20" s="5">
        <f t="shared" si="2"/>
        <v>77000</v>
      </c>
    </row>
    <row r="21" spans="1:7" x14ac:dyDescent="0.25">
      <c r="A21" s="1">
        <v>1</v>
      </c>
      <c r="B21" s="1" t="s">
        <v>3</v>
      </c>
      <c r="C21" s="6">
        <v>2242</v>
      </c>
      <c r="D21" s="1">
        <v>10200</v>
      </c>
      <c r="E21" s="1">
        <v>8400</v>
      </c>
      <c r="F21" s="1">
        <v>4000</v>
      </c>
      <c r="G21" s="1">
        <v>4000</v>
      </c>
    </row>
    <row r="22" spans="1:7" ht="30" x14ac:dyDescent="0.25">
      <c r="A22" s="1">
        <v>2</v>
      </c>
      <c r="B22" s="2" t="s">
        <v>4</v>
      </c>
      <c r="C22" s="6">
        <v>1826</v>
      </c>
      <c r="D22" s="1">
        <v>500</v>
      </c>
      <c r="E22" s="1">
        <v>3000</v>
      </c>
      <c r="F22" s="1">
        <v>5000</v>
      </c>
      <c r="G22" s="1">
        <v>5000</v>
      </c>
    </row>
    <row r="23" spans="1:7" x14ac:dyDescent="0.25">
      <c r="A23" s="1">
        <v>3</v>
      </c>
      <c r="B23" s="2" t="s">
        <v>15</v>
      </c>
      <c r="C23" s="6">
        <v>20395</v>
      </c>
      <c r="D23" s="6">
        <v>37886</v>
      </c>
      <c r="E23" s="6">
        <v>9700</v>
      </c>
      <c r="F23" s="6">
        <v>18000</v>
      </c>
      <c r="G23" s="6">
        <v>18000</v>
      </c>
    </row>
    <row r="24" spans="1:7" x14ac:dyDescent="0.25">
      <c r="A24" s="1">
        <v>4</v>
      </c>
      <c r="B24" s="1" t="s">
        <v>7</v>
      </c>
      <c r="C24" s="1">
        <v>29072</v>
      </c>
      <c r="D24" s="1">
        <v>77675</v>
      </c>
      <c r="E24" s="6">
        <v>54600</v>
      </c>
      <c r="F24" s="1">
        <v>50000</v>
      </c>
      <c r="G24" s="1">
        <v>50000</v>
      </c>
    </row>
    <row r="25" spans="1:7" ht="45" x14ac:dyDescent="0.25">
      <c r="A25" s="5" t="s">
        <v>16</v>
      </c>
      <c r="B25" s="3" t="s">
        <v>17</v>
      </c>
      <c r="C25" s="7">
        <f>SUM(C26:C28)</f>
        <v>211582</v>
      </c>
      <c r="D25" s="7">
        <f>D26+D27+D28</f>
        <v>406188</v>
      </c>
      <c r="E25" s="7">
        <f>SUM(E26:E28)</f>
        <v>192570</v>
      </c>
      <c r="F25" s="5">
        <f t="shared" ref="F25:G25" si="3">F26+F27+F28</f>
        <v>210000</v>
      </c>
      <c r="G25" s="5">
        <f t="shared" si="3"/>
        <v>212450</v>
      </c>
    </row>
    <row r="26" spans="1:7" ht="30" x14ac:dyDescent="0.25">
      <c r="A26" s="1">
        <v>1</v>
      </c>
      <c r="B26" s="2" t="s">
        <v>2</v>
      </c>
      <c r="C26" s="6">
        <v>126077</v>
      </c>
      <c r="D26" s="6">
        <v>268808</v>
      </c>
      <c r="E26" s="6">
        <v>88270</v>
      </c>
      <c r="F26" s="6">
        <v>85000</v>
      </c>
      <c r="G26" s="6">
        <v>87450</v>
      </c>
    </row>
    <row r="27" spans="1:7" x14ac:dyDescent="0.25">
      <c r="A27" s="1">
        <v>2</v>
      </c>
      <c r="B27" s="1" t="s">
        <v>3</v>
      </c>
      <c r="C27" s="6">
        <v>83027</v>
      </c>
      <c r="D27" s="6">
        <v>137380</v>
      </c>
      <c r="E27" s="6">
        <v>104300</v>
      </c>
      <c r="F27" s="1">
        <v>120000</v>
      </c>
      <c r="G27" s="1">
        <v>120000</v>
      </c>
    </row>
    <row r="28" spans="1:7" x14ac:dyDescent="0.25">
      <c r="A28" s="1">
        <v>3</v>
      </c>
      <c r="B28" s="1" t="s">
        <v>7</v>
      </c>
      <c r="C28" s="6">
        <v>2478</v>
      </c>
      <c r="D28" s="1"/>
      <c r="E28" s="1"/>
      <c r="F28" s="1">
        <v>5000</v>
      </c>
      <c r="G28" s="1">
        <v>5000</v>
      </c>
    </row>
    <row r="29" spans="1:7" x14ac:dyDescent="0.25">
      <c r="A29" s="5" t="s">
        <v>18</v>
      </c>
      <c r="B29" s="3" t="s">
        <v>19</v>
      </c>
      <c r="C29" s="7">
        <f>C30+C31+C32+C33+C34</f>
        <v>1001171</v>
      </c>
      <c r="D29" s="7">
        <f>SUM(D30:D34)</f>
        <v>4363434</v>
      </c>
      <c r="E29" s="5">
        <f t="shared" ref="E29:G29" si="4">E30+E31+E32+E33+E34</f>
        <v>4178784</v>
      </c>
      <c r="F29" s="5">
        <f t="shared" si="4"/>
        <v>1081300</v>
      </c>
      <c r="G29" s="5">
        <f t="shared" si="4"/>
        <v>1085200</v>
      </c>
    </row>
    <row r="30" spans="1:7" ht="30" x14ac:dyDescent="0.25">
      <c r="A30" s="1">
        <v>1</v>
      </c>
      <c r="B30" s="2" t="s">
        <v>2</v>
      </c>
      <c r="C30" s="6">
        <v>57532</v>
      </c>
      <c r="D30" s="6">
        <v>67782</v>
      </c>
      <c r="E30" s="6">
        <v>75482</v>
      </c>
      <c r="F30" s="6">
        <v>65000</v>
      </c>
      <c r="G30" s="6">
        <v>68900</v>
      </c>
    </row>
    <row r="31" spans="1:7" x14ac:dyDescent="0.25">
      <c r="A31" s="1">
        <v>2</v>
      </c>
      <c r="B31" s="1" t="s">
        <v>3</v>
      </c>
      <c r="C31" s="6">
        <v>352969</v>
      </c>
      <c r="D31" s="6">
        <v>362494</v>
      </c>
      <c r="E31" s="6">
        <v>330103</v>
      </c>
      <c r="F31" s="6">
        <v>415000</v>
      </c>
      <c r="G31" s="6">
        <v>415000</v>
      </c>
    </row>
    <row r="32" spans="1:7" x14ac:dyDescent="0.25">
      <c r="A32" s="1">
        <v>3</v>
      </c>
      <c r="B32" s="1" t="s">
        <v>7</v>
      </c>
      <c r="C32" s="6">
        <v>587648</v>
      </c>
      <c r="D32" s="6">
        <v>3904145</v>
      </c>
      <c r="E32" s="6">
        <v>3742602</v>
      </c>
      <c r="F32" s="6">
        <v>590000</v>
      </c>
      <c r="G32" s="6">
        <v>590000</v>
      </c>
    </row>
    <row r="33" spans="1:7" ht="30" x14ac:dyDescent="0.25">
      <c r="A33" s="1">
        <v>4</v>
      </c>
      <c r="B33" s="2" t="s">
        <v>20</v>
      </c>
      <c r="C33" s="6">
        <v>353</v>
      </c>
      <c r="D33" s="1">
        <v>26973</v>
      </c>
      <c r="E33" s="6">
        <v>29097</v>
      </c>
      <c r="F33" s="1">
        <v>7500</v>
      </c>
      <c r="G33" s="1">
        <v>7500</v>
      </c>
    </row>
    <row r="34" spans="1:7" x14ac:dyDescent="0.25">
      <c r="A34" s="1">
        <v>5</v>
      </c>
      <c r="B34" s="1" t="s">
        <v>6</v>
      </c>
      <c r="C34" s="6">
        <v>2669</v>
      </c>
      <c r="D34" s="1">
        <v>2040</v>
      </c>
      <c r="E34" s="6">
        <v>1500</v>
      </c>
      <c r="F34" s="1">
        <v>3800</v>
      </c>
      <c r="G34" s="1">
        <v>3800</v>
      </c>
    </row>
    <row r="35" spans="1:7" x14ac:dyDescent="0.25">
      <c r="A35" s="5" t="s">
        <v>21</v>
      </c>
      <c r="B35" s="5" t="s">
        <v>22</v>
      </c>
      <c r="C35" s="7">
        <f>C36+C37+C38+C39</f>
        <v>649686</v>
      </c>
      <c r="D35" s="5">
        <f>SUM(D36:D39)</f>
        <v>794023</v>
      </c>
      <c r="E35" s="7">
        <f>E36+E37+E38+E39</f>
        <v>668321</v>
      </c>
      <c r="F35" s="5">
        <f t="shared" ref="F35:G35" si="5">F36+F37+F39</f>
        <v>631100</v>
      </c>
      <c r="G35" s="5">
        <f t="shared" si="5"/>
        <v>631100</v>
      </c>
    </row>
    <row r="36" spans="1:7" ht="30" x14ac:dyDescent="0.25">
      <c r="A36" s="1">
        <v>1</v>
      </c>
      <c r="B36" s="2" t="s">
        <v>2</v>
      </c>
      <c r="C36" s="6">
        <v>336325</v>
      </c>
      <c r="D36" s="1">
        <v>367226</v>
      </c>
      <c r="E36" s="6">
        <v>373221</v>
      </c>
      <c r="F36" s="1">
        <v>381000</v>
      </c>
      <c r="G36" s="1">
        <v>381000</v>
      </c>
    </row>
    <row r="37" spans="1:7" x14ac:dyDescent="0.25">
      <c r="A37" s="1">
        <v>2</v>
      </c>
      <c r="B37" s="1" t="s">
        <v>3</v>
      </c>
      <c r="C37" s="6">
        <v>307888</v>
      </c>
      <c r="D37" s="1">
        <v>282797</v>
      </c>
      <c r="E37" s="6">
        <v>279800</v>
      </c>
      <c r="F37" s="1">
        <v>247600</v>
      </c>
      <c r="G37" s="1">
        <v>247600</v>
      </c>
    </row>
    <row r="38" spans="1:7" x14ac:dyDescent="0.25">
      <c r="A38" s="1">
        <v>3</v>
      </c>
      <c r="B38" s="1" t="s">
        <v>7</v>
      </c>
      <c r="C38" s="6">
        <v>3360</v>
      </c>
      <c r="D38" s="1">
        <v>140000</v>
      </c>
      <c r="E38" s="6">
        <v>11000</v>
      </c>
      <c r="F38" s="1"/>
      <c r="G38" s="1"/>
    </row>
    <row r="39" spans="1:7" ht="30" x14ac:dyDescent="0.25">
      <c r="A39" s="1">
        <v>4</v>
      </c>
      <c r="B39" s="2" t="s">
        <v>23</v>
      </c>
      <c r="C39" s="6">
        <v>2113</v>
      </c>
      <c r="D39" s="1">
        <v>4000</v>
      </c>
      <c r="E39" s="1">
        <v>4300</v>
      </c>
      <c r="F39" s="1">
        <v>2500</v>
      </c>
      <c r="G39" s="1">
        <v>2500</v>
      </c>
    </row>
    <row r="40" spans="1:7" x14ac:dyDescent="0.25">
      <c r="A40" s="5" t="s">
        <v>24</v>
      </c>
      <c r="B40" s="5" t="s">
        <v>25</v>
      </c>
      <c r="C40" s="7">
        <f>SUM(C41:C45)</f>
        <v>144622</v>
      </c>
      <c r="D40" s="5">
        <v>159623</v>
      </c>
      <c r="E40" s="5">
        <f t="shared" ref="E40:G40" si="6">E41+E42+E43+E45</f>
        <v>236840</v>
      </c>
      <c r="F40" s="5">
        <f t="shared" si="6"/>
        <v>161000</v>
      </c>
      <c r="G40" s="5">
        <f t="shared" si="6"/>
        <v>161000</v>
      </c>
    </row>
    <row r="41" spans="1:7" ht="30" x14ac:dyDescent="0.25">
      <c r="A41" s="1">
        <v>1</v>
      </c>
      <c r="B41" s="2" t="s">
        <v>2</v>
      </c>
      <c r="C41" s="6">
        <v>30447</v>
      </c>
      <c r="D41" s="1">
        <v>34890</v>
      </c>
      <c r="E41" s="6">
        <v>38440</v>
      </c>
      <c r="F41" s="1">
        <v>38000</v>
      </c>
      <c r="G41" s="1">
        <v>38000</v>
      </c>
    </row>
    <row r="42" spans="1:7" x14ac:dyDescent="0.25">
      <c r="A42" s="1">
        <v>2</v>
      </c>
      <c r="B42" s="1" t="s">
        <v>3</v>
      </c>
      <c r="C42" s="6">
        <v>44264</v>
      </c>
      <c r="D42" s="1">
        <v>38733</v>
      </c>
      <c r="E42" s="1">
        <v>38000</v>
      </c>
      <c r="F42" s="1">
        <v>48000</v>
      </c>
      <c r="G42" s="1">
        <v>48000</v>
      </c>
    </row>
    <row r="43" spans="1:7" ht="30" x14ac:dyDescent="0.25">
      <c r="A43" s="1">
        <v>3</v>
      </c>
      <c r="B43" s="2" t="s">
        <v>26</v>
      </c>
      <c r="C43" s="6">
        <v>61924</v>
      </c>
      <c r="D43" s="1">
        <v>66500</v>
      </c>
      <c r="E43" s="1">
        <v>95000</v>
      </c>
      <c r="F43" s="1">
        <v>65000</v>
      </c>
      <c r="G43" s="1">
        <v>65000</v>
      </c>
    </row>
    <row r="44" spans="1:7" ht="30" x14ac:dyDescent="0.25">
      <c r="A44" s="1">
        <v>4</v>
      </c>
      <c r="B44" s="2" t="s">
        <v>27</v>
      </c>
      <c r="C44" s="1"/>
      <c r="D44" s="1"/>
      <c r="E44" s="1"/>
      <c r="F44" s="1"/>
      <c r="G44" s="1"/>
    </row>
    <row r="45" spans="1:7" x14ac:dyDescent="0.25">
      <c r="A45" s="1">
        <v>5</v>
      </c>
      <c r="B45" s="1" t="s">
        <v>7</v>
      </c>
      <c r="C45" s="1">
        <v>7987</v>
      </c>
      <c r="D45" s="1">
        <v>19500</v>
      </c>
      <c r="E45" s="1">
        <v>65400</v>
      </c>
      <c r="F45" s="1">
        <v>10000</v>
      </c>
      <c r="G45" s="1">
        <v>10000</v>
      </c>
    </row>
    <row r="46" spans="1:7" x14ac:dyDescent="0.25">
      <c r="A46" s="5" t="s">
        <v>28</v>
      </c>
      <c r="B46" s="5" t="s">
        <v>29</v>
      </c>
      <c r="C46" s="7">
        <f>C47+C48+C49</f>
        <v>118327</v>
      </c>
      <c r="D46" s="5">
        <f>D50+D49+D48+D47</f>
        <v>131802</v>
      </c>
      <c r="E46" s="7">
        <f>SUM(E47:E50)</f>
        <v>148609</v>
      </c>
      <c r="F46" s="5">
        <f>F50+F49+F48+F47</f>
        <v>121720</v>
      </c>
      <c r="G46" s="5">
        <f>G50+G49+G48+G47</f>
        <v>129720</v>
      </c>
    </row>
    <row r="47" spans="1:7" ht="30" x14ac:dyDescent="0.25">
      <c r="A47" s="1">
        <v>1</v>
      </c>
      <c r="B47" s="2" t="s">
        <v>2</v>
      </c>
      <c r="C47" s="6">
        <v>32641</v>
      </c>
      <c r="D47" s="1">
        <v>32894</v>
      </c>
      <c r="E47" s="6">
        <v>37779</v>
      </c>
      <c r="F47" s="1">
        <v>38800</v>
      </c>
      <c r="G47" s="1">
        <v>46800</v>
      </c>
    </row>
    <row r="48" spans="1:7" x14ac:dyDescent="0.25">
      <c r="A48" s="1">
        <v>2</v>
      </c>
      <c r="B48" s="1" t="s">
        <v>3</v>
      </c>
      <c r="C48" s="6">
        <v>84476</v>
      </c>
      <c r="D48" s="1">
        <v>97908</v>
      </c>
      <c r="E48" s="1">
        <v>109830</v>
      </c>
      <c r="F48" s="1">
        <v>80420</v>
      </c>
      <c r="G48" s="1">
        <v>80420</v>
      </c>
    </row>
    <row r="49" spans="1:7" x14ac:dyDescent="0.25">
      <c r="A49" s="1">
        <v>3</v>
      </c>
      <c r="B49" s="2" t="s">
        <v>30</v>
      </c>
      <c r="C49" s="1">
        <v>1210</v>
      </c>
      <c r="D49" s="1"/>
      <c r="E49" s="1">
        <v>1000</v>
      </c>
      <c r="F49" s="1">
        <v>500</v>
      </c>
      <c r="G49" s="1">
        <v>500</v>
      </c>
    </row>
    <row r="50" spans="1:7" x14ac:dyDescent="0.25">
      <c r="A50" s="1">
        <v>5</v>
      </c>
      <c r="B50" s="1" t="s">
        <v>7</v>
      </c>
      <c r="C50" s="1"/>
      <c r="D50" s="1">
        <v>1000</v>
      </c>
      <c r="E50" s="6"/>
      <c r="F50" s="1">
        <v>2000</v>
      </c>
      <c r="G50" s="1">
        <v>2000</v>
      </c>
    </row>
    <row r="51" spans="1:7" x14ac:dyDescent="0.25">
      <c r="A51" s="5" t="s">
        <v>31</v>
      </c>
      <c r="B51" s="5" t="s">
        <v>32</v>
      </c>
      <c r="C51" s="7">
        <f>C52+C53</f>
        <v>597131</v>
      </c>
      <c r="D51" s="5">
        <f t="shared" ref="D51:G51" si="7">D52+D53</f>
        <v>1006618</v>
      </c>
      <c r="E51" s="5">
        <f t="shared" si="7"/>
        <v>1147615</v>
      </c>
      <c r="F51" s="5">
        <f t="shared" si="7"/>
        <v>922000</v>
      </c>
      <c r="G51" s="5">
        <f t="shared" si="7"/>
        <v>922000</v>
      </c>
    </row>
    <row r="52" spans="1:7" x14ac:dyDescent="0.25">
      <c r="A52" s="1">
        <v>1</v>
      </c>
      <c r="B52" s="1" t="s">
        <v>3</v>
      </c>
      <c r="C52" s="6">
        <v>389673</v>
      </c>
      <c r="D52" s="1">
        <v>836118</v>
      </c>
      <c r="E52" s="6">
        <v>1005615</v>
      </c>
      <c r="F52" s="1">
        <v>702000</v>
      </c>
      <c r="G52" s="1">
        <v>702000</v>
      </c>
    </row>
    <row r="53" spans="1:7" x14ac:dyDescent="0.25">
      <c r="A53" s="1">
        <v>2</v>
      </c>
      <c r="B53" s="1" t="s">
        <v>7</v>
      </c>
      <c r="C53" s="6">
        <v>207458</v>
      </c>
      <c r="D53" s="1">
        <v>170500</v>
      </c>
      <c r="E53" s="6">
        <v>142000</v>
      </c>
      <c r="F53" s="1">
        <v>220000</v>
      </c>
      <c r="G53" s="1">
        <v>220000</v>
      </c>
    </row>
    <row r="54" spans="1:7" x14ac:dyDescent="0.25">
      <c r="A54" s="5" t="s">
        <v>33</v>
      </c>
      <c r="B54" s="5" t="s">
        <v>34</v>
      </c>
      <c r="C54" s="7">
        <f>SUM(C55:C57)</f>
        <v>15552</v>
      </c>
      <c r="D54" s="5">
        <f>SUM(D55:D57)</f>
        <v>40847</v>
      </c>
      <c r="E54" s="7">
        <f>SUM(E55:E57)</f>
        <v>38489</v>
      </c>
      <c r="F54" s="5">
        <f t="shared" ref="F54:G54" si="8">F55+F56</f>
        <v>35000</v>
      </c>
      <c r="G54" s="5">
        <f t="shared" si="8"/>
        <v>35550</v>
      </c>
    </row>
    <row r="55" spans="1:7" ht="30" x14ac:dyDescent="0.25">
      <c r="A55" s="1">
        <v>1</v>
      </c>
      <c r="B55" s="2" t="s">
        <v>2</v>
      </c>
      <c r="C55" s="6">
        <v>9218</v>
      </c>
      <c r="D55" s="1">
        <v>10534</v>
      </c>
      <c r="E55" s="6">
        <v>11825</v>
      </c>
      <c r="F55" s="1">
        <v>10000</v>
      </c>
      <c r="G55" s="1">
        <v>10550</v>
      </c>
    </row>
    <row r="56" spans="1:7" x14ac:dyDescent="0.25">
      <c r="A56" s="1">
        <v>2</v>
      </c>
      <c r="B56" s="1" t="s">
        <v>3</v>
      </c>
      <c r="C56" s="6">
        <v>5354</v>
      </c>
      <c r="D56" s="1">
        <v>29313</v>
      </c>
      <c r="E56" s="6">
        <v>25964</v>
      </c>
      <c r="F56" s="1">
        <v>25000</v>
      </c>
      <c r="G56" s="1">
        <v>25000</v>
      </c>
    </row>
    <row r="57" spans="1:7" x14ac:dyDescent="0.25">
      <c r="A57" s="1">
        <v>3</v>
      </c>
      <c r="B57" s="1" t="s">
        <v>6</v>
      </c>
      <c r="C57" s="6">
        <v>980</v>
      </c>
      <c r="D57" s="1">
        <v>1000</v>
      </c>
      <c r="E57" s="6">
        <v>700</v>
      </c>
      <c r="F57" s="1"/>
      <c r="G57" s="1"/>
    </row>
    <row r="58" spans="1:7" x14ac:dyDescent="0.25">
      <c r="A58" s="5" t="s">
        <v>35</v>
      </c>
      <c r="B58" s="5" t="s">
        <v>36</v>
      </c>
      <c r="C58" s="7">
        <f>SUM(C59:C61)</f>
        <v>72331</v>
      </c>
      <c r="D58" s="5">
        <f>SUM(D59:D61)</f>
        <v>117431</v>
      </c>
      <c r="E58" s="7">
        <f>SUM(E59:E62)</f>
        <v>114133</v>
      </c>
      <c r="F58" s="5">
        <f t="shared" ref="F58:G58" si="9">F59+F60</f>
        <v>103100</v>
      </c>
      <c r="G58" s="5">
        <f t="shared" si="9"/>
        <v>104300</v>
      </c>
    </row>
    <row r="59" spans="1:7" ht="30" x14ac:dyDescent="0.25">
      <c r="A59" s="1">
        <v>1</v>
      </c>
      <c r="B59" s="2" t="s">
        <v>2</v>
      </c>
      <c r="C59" s="6">
        <v>50848</v>
      </c>
      <c r="D59" s="1">
        <v>92715</v>
      </c>
      <c r="E59" s="6">
        <v>103639</v>
      </c>
      <c r="F59" s="1">
        <v>93100</v>
      </c>
      <c r="G59" s="1">
        <v>94300</v>
      </c>
    </row>
    <row r="60" spans="1:7" x14ac:dyDescent="0.25">
      <c r="A60" s="1">
        <v>2</v>
      </c>
      <c r="B60" s="1" t="s">
        <v>3</v>
      </c>
      <c r="C60" s="6">
        <v>6114</v>
      </c>
      <c r="D60" s="1">
        <v>9228</v>
      </c>
      <c r="E60" s="1">
        <v>10300</v>
      </c>
      <c r="F60" s="1">
        <v>10000</v>
      </c>
      <c r="G60" s="1">
        <v>10000</v>
      </c>
    </row>
    <row r="61" spans="1:7" ht="30" x14ac:dyDescent="0.25">
      <c r="A61" s="1">
        <v>3</v>
      </c>
      <c r="B61" s="2" t="s">
        <v>26</v>
      </c>
      <c r="C61" s="6">
        <v>15369</v>
      </c>
      <c r="D61" s="1">
        <v>15488</v>
      </c>
      <c r="E61" s="1"/>
      <c r="F61" s="1"/>
      <c r="G61" s="1"/>
    </row>
    <row r="62" spans="1:7" x14ac:dyDescent="0.25">
      <c r="A62" s="1">
        <v>4</v>
      </c>
      <c r="B62" s="1" t="s">
        <v>6</v>
      </c>
      <c r="C62" s="6"/>
      <c r="D62" s="1"/>
      <c r="E62" s="1">
        <v>194</v>
      </c>
      <c r="F62" s="1"/>
      <c r="G62" s="1"/>
    </row>
    <row r="63" spans="1:7" ht="30" x14ac:dyDescent="0.25">
      <c r="A63" s="5" t="s">
        <v>37</v>
      </c>
      <c r="B63" s="3" t="s">
        <v>38</v>
      </c>
      <c r="C63" s="5">
        <v>16859</v>
      </c>
      <c r="D63" s="5">
        <v>11863</v>
      </c>
      <c r="E63" s="7">
        <v>6700</v>
      </c>
      <c r="F63" s="5">
        <v>5262</v>
      </c>
      <c r="G63" s="5">
        <v>5262</v>
      </c>
    </row>
    <row r="64" spans="1:7" x14ac:dyDescent="0.25">
      <c r="A64" s="1">
        <v>1</v>
      </c>
      <c r="B64" s="1" t="s">
        <v>39</v>
      </c>
      <c r="C64" s="8">
        <v>16859</v>
      </c>
      <c r="D64" s="1">
        <v>11863</v>
      </c>
      <c r="E64" s="6">
        <v>6700</v>
      </c>
      <c r="F64" s="1">
        <v>5262</v>
      </c>
      <c r="G64" s="1">
        <v>5262</v>
      </c>
    </row>
    <row r="65" spans="1:7" x14ac:dyDescent="0.25">
      <c r="A65" s="1"/>
      <c r="B65" s="5" t="s">
        <v>40</v>
      </c>
      <c r="C65" s="7">
        <f>C63+C58+C54+C51+C46+C40+C35+C29+C25+C20+C15+C7</f>
        <v>3533350</v>
      </c>
      <c r="D65" s="5">
        <f>D63+D58+D54+D51+D46+D40+D35+D29+D25+D20+D15+D7</f>
        <v>7767895</v>
      </c>
      <c r="E65" s="5">
        <f>E63+E58+E54+E51+E46+E40+E35+E29+E25+E20+E15+E7</f>
        <v>7467078</v>
      </c>
      <c r="F65" s="5">
        <f>F63+F58+F54+F51+F46+F40+F35+F29+F25+F20+F15+F7</f>
        <v>4064552</v>
      </c>
      <c r="G65" s="5">
        <f>G63+G58+G54+G51+G46+G40+G35+G29+G25+G20+G15+G7</f>
        <v>4107402</v>
      </c>
    </row>
    <row r="68" spans="1:7" x14ac:dyDescent="0.25">
      <c r="A68" s="9" t="s">
        <v>50</v>
      </c>
      <c r="B68" s="9"/>
      <c r="C68" s="9"/>
      <c r="D68" s="9"/>
    </row>
    <row r="69" spans="1:7" x14ac:dyDescent="0.25">
      <c r="A69" s="9"/>
      <c r="B69" s="9"/>
      <c r="C69" s="9"/>
      <c r="D69" s="9"/>
    </row>
    <row r="70" spans="1:7" x14ac:dyDescent="0.25">
      <c r="A70" s="9"/>
      <c r="B70" s="9"/>
      <c r="C70" s="9" t="s">
        <v>49</v>
      </c>
      <c r="D70" s="9"/>
    </row>
  </sheetData>
  <mergeCells count="2">
    <mergeCell ref="A2:G3"/>
    <mergeCell ref="F1:G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Valq-308</dc:creator>
  <cp:lastModifiedBy>Milena</cp:lastModifiedBy>
  <cp:lastPrinted>2019-02-05T10:15:51Z</cp:lastPrinted>
  <dcterms:created xsi:type="dcterms:W3CDTF">2018-01-16T12:54:50Z</dcterms:created>
  <dcterms:modified xsi:type="dcterms:W3CDTF">2019-02-06T10:05:27Z</dcterms:modified>
</cp:coreProperties>
</file>