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5600" windowHeight="7455"/>
  </bookViews>
  <sheets>
    <sheet name="TOTALL" sheetId="9" r:id="rId1"/>
  </sheets>
  <calcPr calcId="144525"/>
</workbook>
</file>

<file path=xl/calcChain.xml><?xml version="1.0" encoding="utf-8"?>
<calcChain xmlns="http://schemas.openxmlformats.org/spreadsheetml/2006/main">
  <c r="A97" i="9" l="1"/>
  <c r="A98" i="9" s="1"/>
  <c r="A99" i="9" s="1"/>
  <c r="A100" i="9" s="1"/>
  <c r="A101" i="9" s="1"/>
  <c r="A102" i="9" s="1"/>
  <c r="A103" i="9" s="1"/>
  <c r="A104" i="9" s="1"/>
  <c r="A105" i="9" s="1"/>
  <c r="A79" i="9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38" i="9"/>
  <c r="A39" i="9" s="1"/>
  <c r="A40" i="9" s="1"/>
  <c r="A41" i="9" s="1"/>
  <c r="A42" i="9" s="1"/>
  <c r="A43" i="9" s="1"/>
  <c r="A44" i="9" s="1"/>
  <c r="A45" i="9" s="1"/>
  <c r="A46" i="9" s="1"/>
  <c r="A47" i="9" s="1"/>
  <c r="A37" i="9"/>
  <c r="A9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8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C48" i="9" l="1"/>
  <c r="F47" i="9"/>
  <c r="C106" i="9" l="1"/>
  <c r="F96" i="9"/>
  <c r="F97" i="9"/>
  <c r="F98" i="9"/>
  <c r="F99" i="9"/>
  <c r="F100" i="9"/>
  <c r="F101" i="9"/>
  <c r="F102" i="9"/>
  <c r="F103" i="9"/>
  <c r="F104" i="9"/>
  <c r="F78" i="9"/>
  <c r="F79" i="9"/>
  <c r="F80" i="9"/>
  <c r="F81" i="9"/>
  <c r="F85" i="9"/>
  <c r="F82" i="9"/>
  <c r="F83" i="9"/>
  <c r="F84" i="9"/>
  <c r="F86" i="9"/>
  <c r="F87" i="9"/>
  <c r="F88" i="9"/>
  <c r="F89" i="9"/>
  <c r="F90" i="9"/>
  <c r="F91" i="9"/>
  <c r="F92" i="9"/>
  <c r="F70" i="9"/>
  <c r="F71" i="9"/>
  <c r="F72" i="9"/>
  <c r="F73" i="9"/>
  <c r="F62" i="9"/>
  <c r="F63" i="9"/>
  <c r="F64" i="9"/>
  <c r="F65" i="9"/>
  <c r="F66" i="9"/>
  <c r="F57" i="9"/>
  <c r="F58" i="9"/>
  <c r="F51" i="9"/>
  <c r="F52" i="9"/>
  <c r="F53" i="9"/>
  <c r="F37" i="9"/>
  <c r="F38" i="9"/>
  <c r="F39" i="9"/>
  <c r="F40" i="9"/>
  <c r="F41" i="9"/>
  <c r="F42" i="9"/>
  <c r="F43" i="9"/>
  <c r="F44" i="9"/>
  <c r="F45" i="9"/>
  <c r="F46" i="9"/>
  <c r="F7" i="9"/>
  <c r="F105" i="9"/>
  <c r="C93" i="9"/>
  <c r="E106" i="9"/>
  <c r="D106" i="9"/>
  <c r="A96" i="9"/>
  <c r="F95" i="9"/>
  <c r="F106" i="9" s="1"/>
  <c r="E93" i="9"/>
  <c r="D93" i="9"/>
  <c r="A78" i="9"/>
  <c r="F77" i="9"/>
  <c r="E74" i="9"/>
  <c r="D74" i="9"/>
  <c r="C74" i="9"/>
  <c r="A70" i="9"/>
  <c r="A71" i="9" s="1"/>
  <c r="A72" i="9" s="1"/>
  <c r="A73" i="9" s="1"/>
  <c r="F69" i="9"/>
  <c r="E67" i="9"/>
  <c r="D67" i="9"/>
  <c r="C67" i="9"/>
  <c r="A62" i="9"/>
  <c r="A63" i="9" s="1"/>
  <c r="A64" i="9" s="1"/>
  <c r="A65" i="9" s="1"/>
  <c r="A66" i="9" s="1"/>
  <c r="F61" i="9"/>
  <c r="E59" i="9"/>
  <c r="D59" i="9"/>
  <c r="C59" i="9"/>
  <c r="A57" i="9"/>
  <c r="A58" i="9" s="1"/>
  <c r="F56" i="9"/>
  <c r="E54" i="9"/>
  <c r="D54" i="9"/>
  <c r="C54" i="9"/>
  <c r="A51" i="9"/>
  <c r="A52" i="9" s="1"/>
  <c r="A53" i="9" s="1"/>
  <c r="F50" i="9"/>
  <c r="E48" i="9"/>
  <c r="D48" i="9"/>
  <c r="F36" i="9"/>
  <c r="F48" i="9" s="1"/>
  <c r="E34" i="9"/>
  <c r="D34" i="9"/>
  <c r="C34" i="9"/>
  <c r="F93" i="9" l="1"/>
  <c r="F34" i="9"/>
  <c r="F54" i="9"/>
  <c r="F59" i="9"/>
  <c r="F67" i="9"/>
  <c r="F74" i="9"/>
  <c r="E75" i="9"/>
  <c r="D75" i="9"/>
  <c r="D107" i="9" s="1"/>
  <c r="E107" i="9"/>
  <c r="C75" i="9"/>
  <c r="C107" i="9" s="1"/>
  <c r="F75" i="9" l="1"/>
  <c r="F107" i="9" s="1"/>
</calcChain>
</file>

<file path=xl/sharedStrings.xml><?xml version="1.0" encoding="utf-8"?>
<sst xmlns="http://schemas.openxmlformats.org/spreadsheetml/2006/main" count="113" uniqueCount="113">
  <si>
    <t>№ по ред</t>
  </si>
  <si>
    <t>I. СМР</t>
  </si>
  <si>
    <t>Основен ремонт път GAB 3327 - гр. Трявна - с. Бангейци - с. Кашенци</t>
  </si>
  <si>
    <t>Всичко пътища:</t>
  </si>
  <si>
    <t>Всичко улици:</t>
  </si>
  <si>
    <t>Всичко подпорни стени:</t>
  </si>
  <si>
    <t>Всичко тротоарни настилки:</t>
  </si>
  <si>
    <t>V. Училища и детски градини</t>
  </si>
  <si>
    <t>Всичко училища и детски градини:</t>
  </si>
  <si>
    <t>Всичко проектиране:</t>
  </si>
  <si>
    <t>КАПИТАЛОВА ПРОГРАМА ЗА 2019 ГОД.</t>
  </si>
  <si>
    <t>VI. Общински сгради и обекти</t>
  </si>
  <si>
    <t>Всичко общински сгради и обекти:</t>
  </si>
  <si>
    <t>Основен ремонт път GAB 3293  гр. Плачковци - с. Носеите</t>
  </si>
  <si>
    <t>ЦЕЛЕВА СУБСИДИЯ ЗА КР</t>
  </si>
  <si>
    <t>ВСИЧКО</t>
  </si>
  <si>
    <t>Реконструкция и преустройство на съществуваща сграда в "Етнографски комплекс за занаяти", гр. Трявна</t>
  </si>
  <si>
    <t>Основен ремонт тротоарна настилка  в двор ОУ "Васил Левски", гр. Плачковци</t>
  </si>
  <si>
    <t>Основен ремонт общински басейн, гр. Плачковци</t>
  </si>
  <si>
    <t>Основен ремонт общински басейн, гр. Трявна</t>
  </si>
  <si>
    <t>I. Улици</t>
  </si>
  <si>
    <t>II. Пътища</t>
  </si>
  <si>
    <t>НАИМЕНОВАНИЕ</t>
  </si>
  <si>
    <t>Компютърни конфигурации за нуждите на Общинска администрация Трявна</t>
  </si>
  <si>
    <t>Всичко придобиване на ДМА и НДМА:</t>
  </si>
  <si>
    <t>Предпроектно проучване и изготвяне на задание за изработка на технически проект за допълнително водоснабдяване на средна и висока част на кв. Хитревци и с. Генчовци</t>
  </si>
  <si>
    <t>Изработване проект на нова отоплителна инсталация на ОУ "Проф. П. Н. Райков", гр. Трявна</t>
  </si>
  <si>
    <t>Енергийно обследване на здравната инфраструктура на община Трявна</t>
  </si>
  <si>
    <t>Ремонт на ул. "Минчо Д. Венков", ул. "Здравец", ул. "Уста Иван", ул. "Тепавици", ул. "Капитан Райчо", ул. "Баба Тонка" /Постановление №315/ 19.12.2018г./</t>
  </si>
  <si>
    <t>Ремонт на улици в гр. Плачковци: ул. "Бедек", ул. "Илийчо Петков", ул. "Младост" /Постановление №315/ 19.12.2018г./</t>
  </si>
  <si>
    <t xml:space="preserve">Подробни устройствени планове във връзка с допълнително водоснабдяване на средна и висока част на кв. Хитревци и с. Генчовци 
</t>
  </si>
  <si>
    <t xml:space="preserve">Предпроектно проучване и изготвяне на задание за изработка на ПУП и технически проект за прокарване на улица между ул. "Шипка" и ул. "Украйна" </t>
  </si>
  <si>
    <t xml:space="preserve">Основен ремонт улици в с. Черновръх </t>
  </si>
  <si>
    <t>Основен ремонт път GAB 2275 гр. Плачковци - кв. Стоевци</t>
  </si>
  <si>
    <t>Основен ремонт път GAB 3282 с. Радино</t>
  </si>
  <si>
    <t>III. Тротоарни настилки</t>
  </si>
  <si>
    <t>IV. Подпорни стени</t>
  </si>
  <si>
    <t>Технически проект за обслужваща сграда спортен комплекс, гр. Трявна, вкл. авторски надзор</t>
  </si>
  <si>
    <t>Технически проект за Дневен център за възрастни хора с увреждания, вкл. авторски надзор</t>
  </si>
  <si>
    <t>Технически проект за благоустрояване площада на гр. Плачковци, вкл. авторски надзор</t>
  </si>
  <si>
    <t>Технически проект за многофункционална спортна зала, гр. Трявна, вкл. авторски надзор</t>
  </si>
  <si>
    <t>Обособяване на складово помещение за съхранение на пелети и помещение за монтиране на котел на твърдо гориво  в  ДГ "Калина", гр. Трявна</t>
  </si>
  <si>
    <t>III. Придобиване на ДМА и НДМА</t>
  </si>
  <si>
    <t>Технически проект за отводняване на кв. Нейковци, гр. Плачковци в участъка на УПИ VI - озеленяване, кв.77 и улица между кв.77 и кв.78 по плана на кв. Нейковци, гр. Плачковци, вкл. авторски надзор</t>
  </si>
  <si>
    <t>Основен ремонт на част от общински поземлен имот 73403.501.1529 по КК и КР на гр. Трявна във връзка с оформяне на паркоместа</t>
  </si>
  <si>
    <t>Изграждане на вентилационна система в кухненски бокс  ДГ "Калина", гр. Трявна - сграда детска ясла</t>
  </si>
  <si>
    <t>СМР по отводняване  на кв. Нейковци, гр. Плачковци в участъка на УПИ VI - озеленяване, кв.77 и улица между кв.77 и кв.78 по плана на кв. Нейковци, гр. Плачковци</t>
  </si>
  <si>
    <t>II. Проектиране, обследвания и териториално устройство</t>
  </si>
  <si>
    <t>Изготвяне на Програми за енергийна ефективност, съгласно Закона за енергийна ефективност</t>
  </si>
  <si>
    <t>Основен ремонт улица "Георги Измирлиев", гр. Трявна</t>
  </si>
  <si>
    <t>Всичко СМР:</t>
  </si>
  <si>
    <t>Изготвяне на Програми за енергийна ефективност, съгласно Закона за възобновяеми енергийни източници</t>
  </si>
  <si>
    <t>Основен ремонт улици в с. Маневци</t>
  </si>
  <si>
    <t>ПРЕХОДЕН ОСТАТЪК 2018 Г. И ПО ПМС</t>
  </si>
  <si>
    <t>ВСИЧКО:</t>
  </si>
  <si>
    <t>Изработване на Горскостопански план за горски територии собственост на община Трявна</t>
  </si>
  <si>
    <t>Закупуване на компютърни конфигурации за СУ "П.Р.Славейков"</t>
  </si>
  <si>
    <t>Закупуване на компютърни конфигурации за Специализиран музей</t>
  </si>
  <si>
    <r>
      <t>Закупуване на ново оборудване за  кухненски блок</t>
    </r>
    <r>
      <rPr>
        <sz val="12"/>
        <rFont val="Times New Roman"/>
        <family val="1"/>
        <charset val="204"/>
      </rPr>
      <t xml:space="preserve"> в сградата на ДГ "Светлина", гр. Трявна </t>
    </r>
  </si>
  <si>
    <t xml:space="preserve">Отводняване улица "Бачо Киро", гр. Трявна </t>
  </si>
  <si>
    <t>Основен ремонт улица "Алекси Пухлев", гр. Трявна</t>
  </si>
  <si>
    <t xml:space="preserve">Основен ремонт общински паркинг до сградата на Автогара Трявна, представляващ ПИ с идентификатор 73403.501.652 по КК и КР на гр. Трявна </t>
  </si>
  <si>
    <t>Основен ремонт тротоарни настилки  гр. Плачковци (улица "Стара планина" от №94 до №112 и др.)</t>
  </si>
  <si>
    <t>Доставка и полагане на изкуствена трева на комбинирано игрище - Спортен комплекс, гр. Плачковци</t>
  </si>
  <si>
    <t xml:space="preserve">Основен ремонт улица "Кавалджийска", гр. Трявна </t>
  </si>
  <si>
    <t xml:space="preserve">Основен ремонт улица "Шаховец", гр. Трявна </t>
  </si>
  <si>
    <t xml:space="preserve">Основен ремонт улица "Янко Мустаков", гр. Трявна </t>
  </si>
  <si>
    <t xml:space="preserve">Отводняване улица "Красна поляна", гр. Трявна </t>
  </si>
  <si>
    <t>Технически проект за отводняване на улица "Красна поляна", гр. Трявна</t>
  </si>
  <si>
    <t>Основен ремонт улица в с. Радино</t>
  </si>
  <si>
    <t>Основен ремонт улица  с. Раевци (довършване)</t>
  </si>
  <si>
    <t>Закупуване на ехограф за нуждите на МЦ "Д-р Т. Витанов" ЕООД, гр. Трявна</t>
  </si>
  <si>
    <t>Закупуване на сървър и 16 бр. компютри за нуждите на МБАЛ "Д-р Т. Витанов" ЕООД, гр. Трявна</t>
  </si>
  <si>
    <t xml:space="preserve">Препроектиране на здравна инфраструктура </t>
  </si>
  <si>
    <t>Закупуване на съоръжение за лека атлетика</t>
  </si>
  <si>
    <t>Закупуване на автомобил за нуждите на Специализиран музей</t>
  </si>
  <si>
    <t>Основен ремонт улица  в с. Белица (Д. Мечевци), землище Фъревци</t>
  </si>
  <si>
    <t>Основен ремонт улица в с. Кисийците</t>
  </si>
  <si>
    <t>Основен ремонт тротоарни настилки  гр. Трявна (ул. "Христо Ботев", ул. "Симеон Цонев", ул. "Чучура", ул. "Хан Аспарух", ул. "Петър Генчев")</t>
  </si>
  <si>
    <t>Закупуване на храсторези за нуждите на Община Трявна</t>
  </si>
  <si>
    <t xml:space="preserve">Основен ремонт път GAB 1278 с. Веленци </t>
  </si>
  <si>
    <t>Основен ремонт път GAB 3322 с. Бърдени</t>
  </si>
  <si>
    <t>Основен ремонт път GAB 3333 с. Глутници</t>
  </si>
  <si>
    <t>Основен ремонт път GAB 3337  мах. Чифлика, с. Царето</t>
  </si>
  <si>
    <t xml:space="preserve">Основен ремонт път GAB 3317 с. Стръмци </t>
  </si>
  <si>
    <t xml:space="preserve">Основен ремонт път GAB  3273 с. Нейковци - с. Драгневци </t>
  </si>
  <si>
    <t>Реконструкция и рехабилитация на ул. Иванка Горова, гр.Трявна и паркинг (вкл. проектиране, авторски надзор и строителен надзор) /Постановление №165/07.08.2018г./</t>
  </si>
  <si>
    <r>
      <t xml:space="preserve">Изграждане на нов парк - зелена площ до сградата на Етнографски комплекс за занаяти, вкл. авторски надзор и строителен надзор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/Постановление №165/07.08.2018г./</t>
    </r>
  </si>
  <si>
    <t>Основен ремонт улица "Бедек", гр. Трявна</t>
  </si>
  <si>
    <t xml:space="preserve">Основен ремонт улица "Пейо К. Яворов", гр. Трявна </t>
  </si>
  <si>
    <t xml:space="preserve">Основен ремонт улица "Горска", гр. Плачковци </t>
  </si>
  <si>
    <t xml:space="preserve">Основен ремонт улица "Люляк", гр. Плачковци </t>
  </si>
  <si>
    <t>Закупуване на мултимедия за СУ "П. Р. Славейков"</t>
  </si>
  <si>
    <t>Закупуване на колонни климатици за нуждите на ОУ "Проф. П. Н. Райков", гр. Трявна</t>
  </si>
  <si>
    <t xml:space="preserve">Основен ремонт улица "Ганю Кънев", гр. Плачковци </t>
  </si>
  <si>
    <t xml:space="preserve">Основен ремонт улица "Пролет", гр. Плачковци - участък от пресечката с ул. "Георги Лазаров" до края на улицата </t>
  </si>
  <si>
    <t>Основен ремонт път с идентификатор 73403.504.45 по КК и КР на гр. Трявна  /продължение на улица  "Александър Стамболийски"/</t>
  </si>
  <si>
    <t>Основен ремонт път с идентификатор 02563.522.17 по КК и КР на землище Бангейци</t>
  </si>
  <si>
    <t>Основен ремонт тротоарни настилки  кв. Божковци, гр. Трявна</t>
  </si>
  <si>
    <t>Укрепване на пътно платно и корекция на дере в кв. "Ковачевци", гр. Плачковци  /Постановление №260/28.11.2018г/, вкл. проектиране, авторски надзор и строителен надзор</t>
  </si>
  <si>
    <t>Инженеринг - проектиране и основен ремонт крило на мост след кв. Минкино, гр. Плачковци, вкл. авторски надзор и строителен надзор</t>
  </si>
  <si>
    <t>Ремонт на отоплителна инсталация и мерки за енергийната ефективност  в ОУ "Проф. П. Н. Райков", гр. Трявна</t>
  </si>
  <si>
    <t>Ремонт сграда ОУ "Васил Левски", гр. Плачковци</t>
  </si>
  <si>
    <t>Ремонт сграда на ДГ "Осми март", гр. Плачковци</t>
  </si>
  <si>
    <t>Ремонт на основа на сграда (старо крило) на СУ "П. Р. Славейков", гр. Трявна</t>
  </si>
  <si>
    <t>Частично изменение на ЗРП гр.Трявна - ПУП - план за регулация на улици и поземлени имоти и режим на застрояване за улица с о.т. 371а-371- 370-369-368-340-339 и улица с о.т. 148-149-340-341-342 по регулационния план и поземлени имоти с идентификатори: 73403.501.2374, 73403.501.460, 73403.501.2471 по КК и КР на гр.Трявна</t>
  </si>
  <si>
    <r>
      <t>Основен ремонт улица о.т. 814- 815-816-817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регулационния план на гр. Трявна, вкл. отводняване</t>
    </r>
  </si>
  <si>
    <t>Инженеринг - проектиране и изграждане на подпорна стена на улица о.т. 814- 815-816-817 по регулационния план на гр. Трявна, вкл. авторски надзор и строителен надзор</t>
  </si>
  <si>
    <t>СОБСТВЕНИ БЮДЖЕТНИ СРЕДСТВА</t>
  </si>
  <si>
    <t>Основен ремонт улици в с. Радевци (към гробище, срещу к-кс "Българка"и срещу Кметство)</t>
  </si>
  <si>
    <r>
      <t>П</t>
    </r>
    <r>
      <rPr>
        <b/>
        <sz val="8"/>
        <rFont val="Times New Roman"/>
        <family val="1"/>
        <charset val="204"/>
      </rPr>
      <t>РИЛОЖЕНИЕ № 7 КЪМ РЕШЕНИЕ № 3 НА ОБЩИНСКИ СЪВЕТ - ТРЯВНА, ГЛАСУВАНО НА 31.01.2019 Г., ПРОТОКОЛ № 1</t>
    </r>
  </si>
  <si>
    <t>ПРЕДСЕДАТЕЛ НА ОБЩИНСКИ СЪВЕТ - ТРЯВНА:</t>
  </si>
  <si>
    <t>/ СИЛВИЯ КРЪСТЕВА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</si>
</sst>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Fill="1"/>
    <xf numFmtId="0" fontId="4" fillId="0" borderId="0" xfId="0" applyNumberFormat="1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43" fontId="4" fillId="0" borderId="1" xfId="1" applyFont="1" applyFill="1" applyBorder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43" fontId="4" fillId="0" borderId="0" xfId="0" applyNumberFormat="1" applyFont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43" fontId="4" fillId="0" borderId="1" xfId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43" fontId="4" fillId="0" borderId="1" xfId="1" applyFont="1" applyBorder="1" applyAlignment="1">
      <alignment vertical="center"/>
    </xf>
    <xf numFmtId="43" fontId="4" fillId="3" borderId="1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/>
    </xf>
    <xf numFmtId="43" fontId="4" fillId="0" borderId="0" xfId="1" applyFont="1" applyAlignment="1"/>
    <xf numFmtId="43" fontId="2" fillId="3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43" fontId="2" fillId="0" borderId="0" xfId="1" applyFont="1" applyAlignment="1"/>
    <xf numFmtId="43" fontId="4" fillId="0" borderId="0" xfId="1" applyFont="1" applyFill="1" applyAlignment="1"/>
    <xf numFmtId="43" fontId="7" fillId="0" borderId="0" xfId="1" applyFont="1" applyFill="1" applyAlignment="1"/>
    <xf numFmtId="43" fontId="4" fillId="3" borderId="1" xfId="1" applyFont="1" applyFill="1" applyBorder="1" applyAlignment="1">
      <alignment vertical="center"/>
    </xf>
    <xf numFmtId="0" fontId="7" fillId="0" borderId="0" xfId="0" applyNumberFormat="1" applyFont="1" applyFill="1"/>
    <xf numFmtId="0" fontId="11" fillId="0" borderId="0" xfId="0" applyNumberFormat="1" applyFont="1" applyFill="1"/>
    <xf numFmtId="43" fontId="2" fillId="0" borderId="1" xfId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top" wrapText="1"/>
    </xf>
    <xf numFmtId="43" fontId="4" fillId="0" borderId="0" xfId="0" applyNumberFormat="1" applyFont="1" applyFill="1"/>
    <xf numFmtId="43" fontId="2" fillId="0" borderId="1" xfId="1" applyFont="1" applyBorder="1" applyAlignment="1">
      <alignment vertical="center"/>
    </xf>
    <xf numFmtId="0" fontId="14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43" fontId="4" fillId="0" borderId="0" xfId="1" applyFont="1" applyAlignment="1">
      <alignment vertical="center" wrapText="1"/>
    </xf>
    <xf numFmtId="43" fontId="9" fillId="2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/>
    <xf numFmtId="43" fontId="12" fillId="0" borderId="0" xfId="1" applyFont="1" applyAlignment="1">
      <alignment horizontal="center"/>
    </xf>
    <xf numFmtId="0" fontId="16" fillId="0" borderId="0" xfId="0" applyNumberFormat="1" applyFont="1"/>
    <xf numFmtId="43" fontId="16" fillId="0" borderId="0" xfId="1" applyFont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82" workbookViewId="0">
      <selection activeCell="E114" sqref="E114"/>
    </sheetView>
  </sheetViews>
  <sheetFormatPr defaultRowHeight="15.75" x14ac:dyDescent="0.25"/>
  <cols>
    <col min="1" max="1" width="5.28515625" style="37" customWidth="1"/>
    <col min="2" max="2" width="57.7109375" style="3" customWidth="1"/>
    <col min="3" max="3" width="16.42578125" style="51" customWidth="1"/>
    <col min="4" max="4" width="15.140625" style="3" customWidth="1"/>
    <col min="5" max="5" width="18.42578125" style="2" customWidth="1"/>
    <col min="6" max="6" width="18" style="2" customWidth="1"/>
    <col min="7" max="7" width="86" style="3" customWidth="1"/>
    <col min="8" max="9" width="9.140625" style="3"/>
    <col min="10" max="10" width="89.5703125" style="3" customWidth="1"/>
    <col min="11" max="16384" width="9.140625" style="3"/>
  </cols>
  <sheetData>
    <row r="1" spans="1:9" ht="20.25" customHeight="1" x14ac:dyDescent="0.25">
      <c r="B1" s="88" t="s">
        <v>110</v>
      </c>
      <c r="C1" s="89"/>
      <c r="D1" s="88"/>
      <c r="E1" s="86"/>
      <c r="F1" s="86"/>
      <c r="G1" s="67"/>
    </row>
    <row r="2" spans="1:9" ht="18.75" x14ac:dyDescent="0.3">
      <c r="A2" s="87" t="s">
        <v>10</v>
      </c>
      <c r="B2" s="87"/>
      <c r="C2" s="87"/>
      <c r="D2" s="87"/>
      <c r="E2" s="87"/>
      <c r="F2" s="87"/>
    </row>
    <row r="3" spans="1:9" ht="20.25" x14ac:dyDescent="0.3">
      <c r="F3" s="68"/>
    </row>
    <row r="4" spans="1:9" s="8" customFormat="1" ht="47.25" x14ac:dyDescent="0.25">
      <c r="A4" s="4" t="s">
        <v>0</v>
      </c>
      <c r="B4" s="5" t="s">
        <v>22</v>
      </c>
      <c r="C4" s="38" t="s">
        <v>14</v>
      </c>
      <c r="D4" s="4" t="s">
        <v>108</v>
      </c>
      <c r="E4" s="6" t="s">
        <v>53</v>
      </c>
      <c r="F4" s="7" t="s">
        <v>15</v>
      </c>
    </row>
    <row r="5" spans="1:9" s="8" customFormat="1" x14ac:dyDescent="0.25">
      <c r="A5" s="9"/>
      <c r="B5" s="10" t="s">
        <v>1</v>
      </c>
      <c r="C5" s="52"/>
      <c r="D5" s="9"/>
      <c r="E5" s="11"/>
      <c r="F5" s="11"/>
    </row>
    <row r="6" spans="1:9" s="8" customFormat="1" x14ac:dyDescent="0.25">
      <c r="A6" s="5"/>
      <c r="B6" s="12" t="s">
        <v>20</v>
      </c>
      <c r="C6" s="44"/>
      <c r="D6" s="44"/>
      <c r="E6" s="40"/>
      <c r="F6" s="40"/>
    </row>
    <row r="7" spans="1:9" s="14" customFormat="1" ht="16.5" customHeight="1" x14ac:dyDescent="0.25">
      <c r="A7" s="5">
        <v>1</v>
      </c>
      <c r="B7" s="13" t="s">
        <v>89</v>
      </c>
      <c r="C7" s="48">
        <v>20000</v>
      </c>
      <c r="D7" s="40"/>
      <c r="E7" s="40"/>
      <c r="F7" s="40">
        <f t="shared" ref="F7:F33" si="0">C7+D7+E7</f>
        <v>20000</v>
      </c>
      <c r="G7" s="71"/>
    </row>
    <row r="8" spans="1:9" s="14" customFormat="1" ht="16.5" customHeight="1" x14ac:dyDescent="0.25">
      <c r="A8" s="5">
        <f>1+A7</f>
        <v>2</v>
      </c>
      <c r="B8" s="13" t="s">
        <v>64</v>
      </c>
      <c r="C8" s="48">
        <v>80000</v>
      </c>
      <c r="D8" s="40"/>
      <c r="E8" s="40"/>
      <c r="F8" s="40">
        <f t="shared" si="0"/>
        <v>80000</v>
      </c>
      <c r="G8" s="71"/>
    </row>
    <row r="9" spans="1:9" s="14" customFormat="1" ht="16.5" customHeight="1" x14ac:dyDescent="0.25">
      <c r="A9" s="5">
        <f t="shared" ref="A9:A33" si="1">1+A8</f>
        <v>3</v>
      </c>
      <c r="B9" s="13" t="s">
        <v>65</v>
      </c>
      <c r="C9" s="48">
        <v>20000</v>
      </c>
      <c r="D9" s="40"/>
      <c r="E9" s="40"/>
      <c r="F9" s="40">
        <f t="shared" si="0"/>
        <v>20000</v>
      </c>
      <c r="G9" s="71"/>
    </row>
    <row r="10" spans="1:9" s="14" customFormat="1" ht="16.5" customHeight="1" x14ac:dyDescent="0.25">
      <c r="A10" s="5">
        <f t="shared" si="1"/>
        <v>4</v>
      </c>
      <c r="B10" s="13" t="s">
        <v>49</v>
      </c>
      <c r="C10" s="44">
        <v>65000</v>
      </c>
      <c r="D10" s="56"/>
      <c r="E10" s="40"/>
      <c r="F10" s="40">
        <f t="shared" si="0"/>
        <v>65000</v>
      </c>
      <c r="G10" s="71"/>
    </row>
    <row r="11" spans="1:9" s="14" customFormat="1" ht="16.5" customHeight="1" x14ac:dyDescent="0.25">
      <c r="A11" s="5">
        <f t="shared" si="1"/>
        <v>5</v>
      </c>
      <c r="B11" s="13" t="s">
        <v>60</v>
      </c>
      <c r="C11" s="44">
        <v>15000</v>
      </c>
      <c r="D11" s="56"/>
      <c r="E11" s="40"/>
      <c r="F11" s="40">
        <f t="shared" si="0"/>
        <v>15000</v>
      </c>
    </row>
    <row r="12" spans="1:9" s="14" customFormat="1" ht="16.5" customHeight="1" x14ac:dyDescent="0.25">
      <c r="A12" s="5">
        <f t="shared" si="1"/>
        <v>6</v>
      </c>
      <c r="B12" s="13" t="s">
        <v>88</v>
      </c>
      <c r="C12" s="44">
        <v>15000</v>
      </c>
      <c r="D12" s="56"/>
      <c r="E12" s="40"/>
      <c r="F12" s="40">
        <f t="shared" si="0"/>
        <v>15000</v>
      </c>
    </row>
    <row r="13" spans="1:9" s="8" customFormat="1" ht="16.5" customHeight="1" x14ac:dyDescent="0.25">
      <c r="A13" s="5">
        <f t="shared" si="1"/>
        <v>7</v>
      </c>
      <c r="B13" s="15" t="s">
        <v>66</v>
      </c>
      <c r="C13" s="48">
        <v>20000</v>
      </c>
      <c r="D13" s="40"/>
      <c r="E13" s="40"/>
      <c r="F13" s="40">
        <f t="shared" si="0"/>
        <v>20000</v>
      </c>
      <c r="G13" s="14"/>
      <c r="H13" s="16"/>
      <c r="I13" s="16"/>
    </row>
    <row r="14" spans="1:9" s="42" customFormat="1" ht="33" customHeight="1" x14ac:dyDescent="0.25">
      <c r="A14" s="5">
        <f t="shared" si="1"/>
        <v>8</v>
      </c>
      <c r="B14" s="15" t="s">
        <v>106</v>
      </c>
      <c r="C14" s="48">
        <v>26000</v>
      </c>
      <c r="D14" s="40"/>
      <c r="E14" s="40"/>
      <c r="F14" s="40">
        <f t="shared" si="0"/>
        <v>26000</v>
      </c>
      <c r="G14" s="54"/>
      <c r="H14" s="77"/>
      <c r="I14" s="77"/>
    </row>
    <row r="15" spans="1:9" s="8" customFormat="1" ht="49.5" customHeight="1" x14ac:dyDescent="0.25">
      <c r="A15" s="5">
        <f t="shared" si="1"/>
        <v>9</v>
      </c>
      <c r="B15" s="15" t="s">
        <v>44</v>
      </c>
      <c r="C15" s="48">
        <v>10000</v>
      </c>
      <c r="D15" s="40"/>
      <c r="E15" s="40"/>
      <c r="F15" s="40">
        <f t="shared" si="0"/>
        <v>10000</v>
      </c>
      <c r="G15" s="14"/>
      <c r="H15" s="16"/>
      <c r="I15" s="16"/>
    </row>
    <row r="16" spans="1:9" s="8" customFormat="1" ht="51.75" customHeight="1" x14ac:dyDescent="0.25">
      <c r="A16" s="5">
        <f t="shared" si="1"/>
        <v>10</v>
      </c>
      <c r="B16" s="15" t="s">
        <v>61</v>
      </c>
      <c r="C16" s="44">
        <v>5000</v>
      </c>
      <c r="D16" s="56"/>
      <c r="E16" s="40"/>
      <c r="F16" s="40">
        <f t="shared" si="0"/>
        <v>5000</v>
      </c>
      <c r="G16" s="14"/>
      <c r="H16" s="16"/>
      <c r="I16" s="16"/>
    </row>
    <row r="17" spans="1:9" s="8" customFormat="1" ht="34.5" customHeight="1" x14ac:dyDescent="0.25">
      <c r="A17" s="5">
        <f t="shared" si="1"/>
        <v>11</v>
      </c>
      <c r="B17" s="19" t="s">
        <v>95</v>
      </c>
      <c r="C17" s="48">
        <v>10000</v>
      </c>
      <c r="D17" s="40"/>
      <c r="E17" s="40"/>
      <c r="F17" s="40">
        <f t="shared" si="0"/>
        <v>10000</v>
      </c>
      <c r="G17" s="14"/>
      <c r="H17" s="16"/>
      <c r="I17" s="16"/>
    </row>
    <row r="18" spans="1:9" s="8" customFormat="1" ht="16.5" customHeight="1" x14ac:dyDescent="0.25">
      <c r="A18" s="5">
        <f t="shared" si="1"/>
        <v>12</v>
      </c>
      <c r="B18" s="76" t="s">
        <v>94</v>
      </c>
      <c r="C18" s="48">
        <v>11500</v>
      </c>
      <c r="D18" s="40"/>
      <c r="E18" s="40"/>
      <c r="F18" s="40">
        <f t="shared" si="0"/>
        <v>11500</v>
      </c>
      <c r="G18" s="14"/>
      <c r="H18" s="16"/>
      <c r="I18" s="16"/>
    </row>
    <row r="19" spans="1:9" s="8" customFormat="1" ht="16.5" customHeight="1" x14ac:dyDescent="0.25">
      <c r="A19" s="5">
        <f t="shared" si="1"/>
        <v>13</v>
      </c>
      <c r="B19" s="19" t="s">
        <v>90</v>
      </c>
      <c r="C19" s="48">
        <v>7000</v>
      </c>
      <c r="D19" s="40"/>
      <c r="E19" s="40"/>
      <c r="F19" s="40">
        <f t="shared" si="0"/>
        <v>7000</v>
      </c>
      <c r="G19" s="45"/>
    </row>
    <row r="20" spans="1:9" s="17" customFormat="1" ht="15.75" customHeight="1" x14ac:dyDescent="0.25">
      <c r="A20" s="5">
        <f t="shared" si="1"/>
        <v>14</v>
      </c>
      <c r="B20" s="19" t="s">
        <v>91</v>
      </c>
      <c r="C20" s="48">
        <v>24000</v>
      </c>
      <c r="D20" s="40"/>
      <c r="E20" s="40"/>
      <c r="F20" s="40">
        <f t="shared" si="0"/>
        <v>24000</v>
      </c>
      <c r="G20" s="50"/>
    </row>
    <row r="21" spans="1:9" s="17" customFormat="1" ht="16.5" customHeight="1" x14ac:dyDescent="0.25">
      <c r="A21" s="5">
        <f t="shared" si="1"/>
        <v>15</v>
      </c>
      <c r="B21" s="13" t="s">
        <v>59</v>
      </c>
      <c r="C21" s="44">
        <v>15000</v>
      </c>
      <c r="D21" s="56"/>
      <c r="E21" s="40"/>
      <c r="F21" s="40">
        <f t="shared" si="0"/>
        <v>15000</v>
      </c>
      <c r="G21" s="50"/>
    </row>
    <row r="22" spans="1:9" s="17" customFormat="1" ht="16.5" customHeight="1" x14ac:dyDescent="0.25">
      <c r="A22" s="5">
        <f t="shared" si="1"/>
        <v>16</v>
      </c>
      <c r="B22" s="13" t="s">
        <v>67</v>
      </c>
      <c r="C22" s="44">
        <v>3000</v>
      </c>
      <c r="D22" s="56"/>
      <c r="E22" s="40"/>
      <c r="F22" s="40">
        <f t="shared" si="0"/>
        <v>3000</v>
      </c>
      <c r="G22" s="50"/>
    </row>
    <row r="23" spans="1:9" s="17" customFormat="1" ht="16.5" customHeight="1" x14ac:dyDescent="0.25">
      <c r="A23" s="5">
        <f t="shared" si="1"/>
        <v>17</v>
      </c>
      <c r="B23" s="15" t="s">
        <v>32</v>
      </c>
      <c r="C23" s="44">
        <v>14000</v>
      </c>
      <c r="D23" s="56"/>
      <c r="E23" s="40"/>
      <c r="F23" s="40">
        <f t="shared" si="0"/>
        <v>14000</v>
      </c>
      <c r="G23" s="50"/>
    </row>
    <row r="24" spans="1:9" s="17" customFormat="1" ht="16.5" customHeight="1" x14ac:dyDescent="0.25">
      <c r="A24" s="5">
        <f t="shared" si="1"/>
        <v>18</v>
      </c>
      <c r="B24" s="18" t="s">
        <v>52</v>
      </c>
      <c r="C24" s="48">
        <v>6200</v>
      </c>
      <c r="D24" s="40"/>
      <c r="E24" s="40"/>
      <c r="F24" s="40">
        <f t="shared" si="0"/>
        <v>6200</v>
      </c>
      <c r="G24" s="50"/>
    </row>
    <row r="25" spans="1:9" s="17" customFormat="1" ht="16.5" customHeight="1" x14ac:dyDescent="0.25">
      <c r="A25" s="5">
        <f t="shared" si="1"/>
        <v>19</v>
      </c>
      <c r="B25" s="18" t="s">
        <v>69</v>
      </c>
      <c r="C25" s="48">
        <v>8000</v>
      </c>
      <c r="D25" s="40"/>
      <c r="E25" s="40"/>
      <c r="F25" s="40">
        <f t="shared" si="0"/>
        <v>8000</v>
      </c>
      <c r="G25" s="50"/>
    </row>
    <row r="26" spans="1:9" s="17" customFormat="1" ht="31.5" x14ac:dyDescent="0.25">
      <c r="A26" s="5">
        <f t="shared" si="1"/>
        <v>20</v>
      </c>
      <c r="B26" s="21" t="s">
        <v>76</v>
      </c>
      <c r="C26" s="48">
        <v>4000</v>
      </c>
      <c r="D26" s="40"/>
      <c r="E26" s="40"/>
      <c r="F26" s="40">
        <f t="shared" si="0"/>
        <v>4000</v>
      </c>
    </row>
    <row r="27" spans="1:9" s="17" customFormat="1" ht="16.5" customHeight="1" x14ac:dyDescent="0.25">
      <c r="A27" s="5">
        <f t="shared" si="1"/>
        <v>21</v>
      </c>
      <c r="B27" s="18" t="s">
        <v>70</v>
      </c>
      <c r="C27" s="48">
        <v>2000</v>
      </c>
      <c r="D27" s="40"/>
      <c r="E27" s="40"/>
      <c r="F27" s="40">
        <f t="shared" si="0"/>
        <v>2000</v>
      </c>
    </row>
    <row r="28" spans="1:9" s="17" customFormat="1" ht="31.5" x14ac:dyDescent="0.25">
      <c r="A28" s="5">
        <f t="shared" si="1"/>
        <v>22</v>
      </c>
      <c r="B28" s="20" t="s">
        <v>109</v>
      </c>
      <c r="C28" s="48">
        <v>11000</v>
      </c>
      <c r="D28" s="40"/>
      <c r="E28" s="40"/>
      <c r="F28" s="40">
        <f t="shared" si="0"/>
        <v>11000</v>
      </c>
    </row>
    <row r="29" spans="1:9" s="17" customFormat="1" ht="16.5" customHeight="1" x14ac:dyDescent="0.25">
      <c r="A29" s="5">
        <f t="shared" si="1"/>
        <v>23</v>
      </c>
      <c r="B29" s="19" t="s">
        <v>77</v>
      </c>
      <c r="C29" s="80"/>
      <c r="D29" s="40"/>
      <c r="E29" s="40">
        <v>5206</v>
      </c>
      <c r="F29" s="40">
        <f t="shared" si="0"/>
        <v>5206</v>
      </c>
    </row>
    <row r="30" spans="1:9" s="17" customFormat="1" ht="50.25" customHeight="1" x14ac:dyDescent="0.25">
      <c r="A30" s="5">
        <f t="shared" si="1"/>
        <v>24</v>
      </c>
      <c r="B30" s="19" t="s">
        <v>28</v>
      </c>
      <c r="C30" s="80"/>
      <c r="D30" s="40"/>
      <c r="E30" s="40">
        <v>1200000</v>
      </c>
      <c r="F30" s="40">
        <f t="shared" si="0"/>
        <v>1200000</v>
      </c>
    </row>
    <row r="31" spans="1:9" s="17" customFormat="1" ht="48" customHeight="1" x14ac:dyDescent="0.25">
      <c r="A31" s="5">
        <f t="shared" si="1"/>
        <v>25</v>
      </c>
      <c r="B31" s="19" t="s">
        <v>29</v>
      </c>
      <c r="C31" s="80"/>
      <c r="D31" s="40"/>
      <c r="E31" s="40">
        <v>300000</v>
      </c>
      <c r="F31" s="40">
        <f t="shared" si="0"/>
        <v>300000</v>
      </c>
    </row>
    <row r="32" spans="1:9" s="17" customFormat="1" ht="50.25" customHeight="1" x14ac:dyDescent="0.25">
      <c r="A32" s="5">
        <f t="shared" si="1"/>
        <v>26</v>
      </c>
      <c r="B32" s="19" t="s">
        <v>86</v>
      </c>
      <c r="C32" s="80"/>
      <c r="D32" s="40"/>
      <c r="E32" s="40">
        <v>259368</v>
      </c>
      <c r="F32" s="40">
        <f t="shared" si="0"/>
        <v>259368</v>
      </c>
      <c r="G32" s="70"/>
    </row>
    <row r="33" spans="1:6" s="17" customFormat="1" ht="50.25" customHeight="1" x14ac:dyDescent="0.25">
      <c r="A33" s="5">
        <f t="shared" si="1"/>
        <v>27</v>
      </c>
      <c r="B33" s="19" t="s">
        <v>87</v>
      </c>
      <c r="C33" s="80"/>
      <c r="D33" s="40"/>
      <c r="E33" s="40">
        <v>384332</v>
      </c>
      <c r="F33" s="40">
        <f t="shared" si="0"/>
        <v>384332</v>
      </c>
    </row>
    <row r="34" spans="1:6" x14ac:dyDescent="0.25">
      <c r="A34" s="24"/>
      <c r="B34" s="23" t="s">
        <v>4</v>
      </c>
      <c r="C34" s="81">
        <f>SUM(C7:C33)</f>
        <v>391700</v>
      </c>
      <c r="D34" s="61">
        <f>SUM(D7:D33)</f>
        <v>0</v>
      </c>
      <c r="E34" s="61">
        <f>SUM(E7:E33)</f>
        <v>2148906</v>
      </c>
      <c r="F34" s="61">
        <f>SUM(F7:F33)</f>
        <v>2540606</v>
      </c>
    </row>
    <row r="35" spans="1:6" s="8" customFormat="1" x14ac:dyDescent="0.25">
      <c r="A35" s="5"/>
      <c r="B35" s="12" t="s">
        <v>21</v>
      </c>
      <c r="C35" s="39"/>
      <c r="D35" s="56"/>
      <c r="E35" s="40"/>
      <c r="F35" s="40"/>
    </row>
    <row r="36" spans="1:6" s="42" customFormat="1" ht="31.5" x14ac:dyDescent="0.25">
      <c r="A36" s="4">
        <v>28</v>
      </c>
      <c r="B36" s="20" t="s">
        <v>2</v>
      </c>
      <c r="C36" s="48">
        <v>10000</v>
      </c>
      <c r="D36" s="40"/>
      <c r="E36" s="40"/>
      <c r="F36" s="40">
        <f>C36+D36+E36</f>
        <v>10000</v>
      </c>
    </row>
    <row r="37" spans="1:6" s="42" customFormat="1" ht="16.5" customHeight="1" x14ac:dyDescent="0.25">
      <c r="A37" s="4">
        <f>1+A36</f>
        <v>29</v>
      </c>
      <c r="B37" s="20" t="s">
        <v>80</v>
      </c>
      <c r="C37" s="48">
        <v>12000</v>
      </c>
      <c r="D37" s="40"/>
      <c r="E37" s="40"/>
      <c r="F37" s="40">
        <f t="shared" ref="F37:F47" si="2">C37+D37+E37</f>
        <v>12000</v>
      </c>
    </row>
    <row r="38" spans="1:6" s="42" customFormat="1" ht="16.5" customHeight="1" x14ac:dyDescent="0.25">
      <c r="A38" s="4">
        <f t="shared" ref="A38:A47" si="3">1+A37</f>
        <v>30</v>
      </c>
      <c r="B38" s="20" t="s">
        <v>81</v>
      </c>
      <c r="C38" s="48">
        <v>12000</v>
      </c>
      <c r="D38" s="40"/>
      <c r="E38" s="40"/>
      <c r="F38" s="40">
        <f t="shared" si="2"/>
        <v>12000</v>
      </c>
    </row>
    <row r="39" spans="1:6" s="42" customFormat="1" ht="16.5" customHeight="1" x14ac:dyDescent="0.25">
      <c r="A39" s="4">
        <f t="shared" si="3"/>
        <v>31</v>
      </c>
      <c r="B39" s="20" t="s">
        <v>82</v>
      </c>
      <c r="C39" s="48">
        <v>10000</v>
      </c>
      <c r="D39" s="40"/>
      <c r="E39" s="40"/>
      <c r="F39" s="40">
        <f t="shared" si="2"/>
        <v>10000</v>
      </c>
    </row>
    <row r="40" spans="1:6" s="42" customFormat="1" ht="16.5" customHeight="1" x14ac:dyDescent="0.25">
      <c r="A40" s="4">
        <f t="shared" si="3"/>
        <v>32</v>
      </c>
      <c r="B40" s="20" t="s">
        <v>83</v>
      </c>
      <c r="C40" s="48">
        <v>10000</v>
      </c>
      <c r="D40" s="40"/>
      <c r="E40" s="40"/>
      <c r="F40" s="40">
        <f t="shared" si="2"/>
        <v>10000</v>
      </c>
    </row>
    <row r="41" spans="1:6" s="42" customFormat="1" ht="16.5" customHeight="1" x14ac:dyDescent="0.25">
      <c r="A41" s="4">
        <f t="shared" si="3"/>
        <v>33</v>
      </c>
      <c r="B41" s="20" t="s">
        <v>84</v>
      </c>
      <c r="C41" s="48">
        <v>10000</v>
      </c>
      <c r="D41" s="40"/>
      <c r="E41" s="40"/>
      <c r="F41" s="40">
        <f t="shared" si="2"/>
        <v>10000</v>
      </c>
    </row>
    <row r="42" spans="1:6" s="54" customFormat="1" ht="36" customHeight="1" x14ac:dyDescent="0.25">
      <c r="A42" s="4">
        <f t="shared" si="3"/>
        <v>34</v>
      </c>
      <c r="B42" s="20" t="s">
        <v>85</v>
      </c>
      <c r="C42" s="48">
        <v>6000</v>
      </c>
      <c r="D42" s="40"/>
      <c r="E42" s="40"/>
      <c r="F42" s="40">
        <f t="shared" si="2"/>
        <v>6000</v>
      </c>
    </row>
    <row r="43" spans="1:6" s="54" customFormat="1" ht="33" customHeight="1" x14ac:dyDescent="0.25">
      <c r="A43" s="4">
        <f t="shared" si="3"/>
        <v>35</v>
      </c>
      <c r="B43" s="19" t="s">
        <v>13</v>
      </c>
      <c r="C43" s="48">
        <v>6000</v>
      </c>
      <c r="D43" s="40"/>
      <c r="E43" s="40"/>
      <c r="F43" s="40">
        <f t="shared" si="2"/>
        <v>6000</v>
      </c>
    </row>
    <row r="44" spans="1:6" s="42" customFormat="1" ht="16.5" customHeight="1" x14ac:dyDescent="0.25">
      <c r="A44" s="4">
        <f t="shared" si="3"/>
        <v>36</v>
      </c>
      <c r="B44" s="19" t="s">
        <v>34</v>
      </c>
      <c r="C44" s="48">
        <v>15000</v>
      </c>
      <c r="D44" s="40"/>
      <c r="E44" s="40"/>
      <c r="F44" s="40">
        <f t="shared" si="2"/>
        <v>15000</v>
      </c>
    </row>
    <row r="45" spans="1:6" s="42" customFormat="1" ht="32.25" customHeight="1" x14ac:dyDescent="0.25">
      <c r="A45" s="4">
        <f t="shared" si="3"/>
        <v>37</v>
      </c>
      <c r="B45" s="19" t="s">
        <v>33</v>
      </c>
      <c r="C45" s="48">
        <v>8000</v>
      </c>
      <c r="D45" s="40"/>
      <c r="E45" s="40"/>
      <c r="F45" s="40">
        <f t="shared" si="2"/>
        <v>8000</v>
      </c>
    </row>
    <row r="46" spans="1:6" s="42" customFormat="1" ht="49.5" customHeight="1" x14ac:dyDescent="0.25">
      <c r="A46" s="4">
        <f t="shared" si="3"/>
        <v>38</v>
      </c>
      <c r="B46" s="19" t="s">
        <v>96</v>
      </c>
      <c r="C46" s="48">
        <v>15000</v>
      </c>
      <c r="D46" s="40"/>
      <c r="E46" s="40"/>
      <c r="F46" s="40">
        <f t="shared" si="2"/>
        <v>15000</v>
      </c>
    </row>
    <row r="47" spans="1:6" s="8" customFormat="1" ht="33.75" customHeight="1" x14ac:dyDescent="0.25">
      <c r="A47" s="4">
        <f t="shared" si="3"/>
        <v>39</v>
      </c>
      <c r="B47" s="21" t="s">
        <v>97</v>
      </c>
      <c r="C47" s="48">
        <v>2000</v>
      </c>
      <c r="D47" s="40"/>
      <c r="E47" s="40"/>
      <c r="F47" s="40">
        <f t="shared" si="2"/>
        <v>2000</v>
      </c>
    </row>
    <row r="48" spans="1:6" s="8" customFormat="1" ht="16.5" customHeight="1" x14ac:dyDescent="0.25">
      <c r="A48" s="24"/>
      <c r="B48" s="49" t="s">
        <v>3</v>
      </c>
      <c r="C48" s="81">
        <f>SUM(C36:C47)</f>
        <v>116000</v>
      </c>
      <c r="D48" s="61">
        <f>SUM(D36:D45)</f>
        <v>0</v>
      </c>
      <c r="E48" s="61">
        <f>SUM(E36:E45)</f>
        <v>0</v>
      </c>
      <c r="F48" s="61">
        <f>SUM(F36:F47)</f>
        <v>116000</v>
      </c>
    </row>
    <row r="49" spans="1:7" x14ac:dyDescent="0.25">
      <c r="A49" s="5"/>
      <c r="B49" s="28" t="s">
        <v>35</v>
      </c>
      <c r="C49" s="80"/>
      <c r="D49" s="40"/>
      <c r="E49" s="40"/>
      <c r="F49" s="40"/>
    </row>
    <row r="50" spans="1:7" ht="47.25" x14ac:dyDescent="0.25">
      <c r="A50" s="5">
        <v>40</v>
      </c>
      <c r="B50" s="21" t="s">
        <v>78</v>
      </c>
      <c r="C50" s="48">
        <v>70000</v>
      </c>
      <c r="D50" s="40"/>
      <c r="E50" s="40"/>
      <c r="F50" s="40">
        <f>C50+D50+E50</f>
        <v>70000</v>
      </c>
    </row>
    <row r="51" spans="1:7" ht="31.5" x14ac:dyDescent="0.25">
      <c r="A51" s="5">
        <f>1+A50</f>
        <v>41</v>
      </c>
      <c r="B51" s="21" t="s">
        <v>62</v>
      </c>
      <c r="C51" s="48">
        <v>20000</v>
      </c>
      <c r="D51" s="40"/>
      <c r="E51" s="40"/>
      <c r="F51" s="40">
        <f t="shared" ref="F51:F53" si="4">C51+D51+E51</f>
        <v>20000</v>
      </c>
    </row>
    <row r="52" spans="1:7" s="78" customFormat="1" ht="31.5" x14ac:dyDescent="0.25">
      <c r="A52" s="4">
        <f t="shared" ref="A52:A53" si="5">1+A51</f>
        <v>42</v>
      </c>
      <c r="B52" s="19" t="s">
        <v>98</v>
      </c>
      <c r="C52" s="48">
        <v>5000</v>
      </c>
      <c r="D52" s="40"/>
      <c r="E52" s="40"/>
      <c r="F52" s="40">
        <f t="shared" si="4"/>
        <v>5000</v>
      </c>
    </row>
    <row r="53" spans="1:7" s="41" customFormat="1" ht="31.5" x14ac:dyDescent="0.25">
      <c r="A53" s="5">
        <f t="shared" si="5"/>
        <v>43</v>
      </c>
      <c r="B53" s="19" t="s">
        <v>17</v>
      </c>
      <c r="C53" s="48">
        <v>5000</v>
      </c>
      <c r="D53" s="40"/>
      <c r="E53" s="40"/>
      <c r="F53" s="40">
        <f t="shared" si="4"/>
        <v>5000</v>
      </c>
    </row>
    <row r="54" spans="1:7" x14ac:dyDescent="0.25">
      <c r="A54" s="22"/>
      <c r="B54" s="23" t="s">
        <v>6</v>
      </c>
      <c r="C54" s="81">
        <f>SUM(C50:C53)</f>
        <v>100000</v>
      </c>
      <c r="D54" s="61">
        <f t="shared" ref="D54:F54" si="6">SUM(D50:D53)</f>
        <v>0</v>
      </c>
      <c r="E54" s="61">
        <f t="shared" si="6"/>
        <v>0</v>
      </c>
      <c r="F54" s="61">
        <f t="shared" si="6"/>
        <v>100000</v>
      </c>
    </row>
    <row r="55" spans="1:7" x14ac:dyDescent="0.25">
      <c r="A55" s="25"/>
      <c r="B55" s="26" t="s">
        <v>36</v>
      </c>
      <c r="C55" s="39"/>
      <c r="D55" s="56"/>
      <c r="E55" s="40"/>
      <c r="F55" s="40"/>
    </row>
    <row r="56" spans="1:7" s="17" customFormat="1" ht="63" x14ac:dyDescent="0.25">
      <c r="A56" s="5">
        <v>44</v>
      </c>
      <c r="B56" s="15" t="s">
        <v>99</v>
      </c>
      <c r="C56" s="39"/>
      <c r="D56" s="56"/>
      <c r="E56" s="40">
        <v>52322</v>
      </c>
      <c r="F56" s="40">
        <f>C56+D56+E56</f>
        <v>52322</v>
      </c>
    </row>
    <row r="57" spans="1:7" s="17" customFormat="1" ht="47.25" x14ac:dyDescent="0.25">
      <c r="A57" s="7">
        <f>1+A56</f>
        <v>45</v>
      </c>
      <c r="B57" s="19" t="s">
        <v>100</v>
      </c>
      <c r="C57" s="48">
        <v>1400</v>
      </c>
      <c r="D57" s="40"/>
      <c r="E57" s="40">
        <v>8000</v>
      </c>
      <c r="F57" s="40">
        <f t="shared" ref="F57:F58" si="7">C57+D57+E57</f>
        <v>9400</v>
      </c>
    </row>
    <row r="58" spans="1:7" ht="63" x14ac:dyDescent="0.25">
      <c r="A58" s="7">
        <f>1+A57</f>
        <v>46</v>
      </c>
      <c r="B58" s="27" t="s">
        <v>107</v>
      </c>
      <c r="C58" s="44">
        <v>5000</v>
      </c>
      <c r="D58" s="56"/>
      <c r="E58" s="40"/>
      <c r="F58" s="40">
        <f t="shared" si="7"/>
        <v>5000</v>
      </c>
    </row>
    <row r="59" spans="1:7" ht="16.5" customHeight="1" x14ac:dyDescent="0.25">
      <c r="A59" s="22"/>
      <c r="B59" s="23" t="s">
        <v>5</v>
      </c>
      <c r="C59" s="81">
        <f>SUM(C56:C58)</f>
        <v>6400</v>
      </c>
      <c r="D59" s="61">
        <f>SUM(D56:D58)</f>
        <v>0</v>
      </c>
      <c r="E59" s="61">
        <f>SUM(E56:E58)</f>
        <v>60322</v>
      </c>
      <c r="F59" s="61">
        <f>SUM(F56:F58)</f>
        <v>66722</v>
      </c>
    </row>
    <row r="60" spans="1:7" ht="16.5" customHeight="1" x14ac:dyDescent="0.25">
      <c r="A60" s="29"/>
      <c r="B60" s="30" t="s">
        <v>7</v>
      </c>
      <c r="C60" s="58"/>
      <c r="D60" s="69"/>
      <c r="E60" s="40"/>
      <c r="F60" s="40"/>
    </row>
    <row r="61" spans="1:7" s="17" customFormat="1" ht="48.75" customHeight="1" x14ac:dyDescent="0.25">
      <c r="A61" s="7">
        <v>47</v>
      </c>
      <c r="B61" s="19" t="s">
        <v>41</v>
      </c>
      <c r="C61" s="48">
        <v>15000</v>
      </c>
      <c r="D61" s="40"/>
      <c r="E61" s="40"/>
      <c r="F61" s="40">
        <f>C61+D61+E61</f>
        <v>15000</v>
      </c>
      <c r="G61" s="1"/>
    </row>
    <row r="62" spans="1:7" s="78" customFormat="1" ht="33.75" customHeight="1" x14ac:dyDescent="0.25">
      <c r="A62" s="6">
        <f>1+A61</f>
        <v>48</v>
      </c>
      <c r="B62" s="19" t="s">
        <v>45</v>
      </c>
      <c r="C62" s="48">
        <v>3000</v>
      </c>
      <c r="D62" s="40"/>
      <c r="E62" s="40"/>
      <c r="F62" s="40">
        <f t="shared" ref="F62:F66" si="8">C62+D62+E62</f>
        <v>3000</v>
      </c>
    </row>
    <row r="63" spans="1:7" s="2" customFormat="1" ht="47.25" x14ac:dyDescent="0.25">
      <c r="A63" s="7">
        <f>A62+1</f>
        <v>49</v>
      </c>
      <c r="B63" s="19" t="s">
        <v>101</v>
      </c>
      <c r="C63" s="48">
        <v>6000</v>
      </c>
      <c r="D63" s="40"/>
      <c r="E63" s="40"/>
      <c r="F63" s="40">
        <f t="shared" si="8"/>
        <v>6000</v>
      </c>
    </row>
    <row r="64" spans="1:7" s="2" customFormat="1" ht="31.5" x14ac:dyDescent="0.25">
      <c r="A64" s="7">
        <f>1+A63</f>
        <v>50</v>
      </c>
      <c r="B64" s="19" t="s">
        <v>104</v>
      </c>
      <c r="C64" s="48">
        <v>10000</v>
      </c>
      <c r="D64" s="40"/>
      <c r="E64" s="40"/>
      <c r="F64" s="40">
        <f t="shared" si="8"/>
        <v>10000</v>
      </c>
    </row>
    <row r="65" spans="1:7" s="2" customFormat="1" ht="16.5" customHeight="1" x14ac:dyDescent="0.25">
      <c r="A65" s="7">
        <f t="shared" ref="A65:A66" si="9">1+A64</f>
        <v>51</v>
      </c>
      <c r="B65" s="19" t="s">
        <v>102</v>
      </c>
      <c r="C65" s="48">
        <v>13000</v>
      </c>
      <c r="D65" s="40"/>
      <c r="E65" s="40"/>
      <c r="F65" s="40">
        <f t="shared" si="8"/>
        <v>13000</v>
      </c>
    </row>
    <row r="66" spans="1:7" s="2" customFormat="1" ht="16.5" customHeight="1" x14ac:dyDescent="0.25">
      <c r="A66" s="7">
        <f t="shared" si="9"/>
        <v>52</v>
      </c>
      <c r="B66" s="19" t="s">
        <v>103</v>
      </c>
      <c r="C66" s="48">
        <v>10000</v>
      </c>
      <c r="D66" s="40"/>
      <c r="E66" s="40"/>
      <c r="F66" s="40">
        <f t="shared" si="8"/>
        <v>10000</v>
      </c>
    </row>
    <row r="67" spans="1:7" s="54" customFormat="1" ht="16.5" customHeight="1" x14ac:dyDescent="0.25">
      <c r="A67" s="53"/>
      <c r="B67" s="35" t="s">
        <v>8</v>
      </c>
      <c r="C67" s="81">
        <f>SUM(C61:C66)</f>
        <v>57000</v>
      </c>
      <c r="D67" s="61">
        <f>SUM(D61:D66)</f>
        <v>0</v>
      </c>
      <c r="E67" s="61">
        <f>SUM(E61:E66)</f>
        <v>0</v>
      </c>
      <c r="F67" s="61">
        <f>SUM(F61:F66)</f>
        <v>57000</v>
      </c>
    </row>
    <row r="68" spans="1:7" s="2" customFormat="1" x14ac:dyDescent="0.25">
      <c r="A68" s="29"/>
      <c r="B68" s="31" t="s">
        <v>11</v>
      </c>
      <c r="C68" s="58"/>
      <c r="D68" s="69"/>
      <c r="E68" s="40"/>
      <c r="F68" s="40"/>
    </row>
    <row r="69" spans="1:7" s="54" customFormat="1" ht="33.75" customHeight="1" x14ac:dyDescent="0.25">
      <c r="A69" s="6">
        <v>53</v>
      </c>
      <c r="B69" s="20" t="s">
        <v>16</v>
      </c>
      <c r="C69" s="58"/>
      <c r="D69" s="69"/>
      <c r="E69" s="40">
        <v>992200</v>
      </c>
      <c r="F69" s="40">
        <f>C69+D69+E69</f>
        <v>992200</v>
      </c>
    </row>
    <row r="70" spans="1:7" s="16" customFormat="1" ht="16.5" customHeight="1" x14ac:dyDescent="0.25">
      <c r="A70" s="5">
        <f>1+A69</f>
        <v>54</v>
      </c>
      <c r="B70" s="19" t="s">
        <v>18</v>
      </c>
      <c r="C70" s="48">
        <v>30000</v>
      </c>
      <c r="D70" s="69"/>
      <c r="E70" s="40"/>
      <c r="F70" s="40">
        <f t="shared" ref="F70:F73" si="10">C70+D70+E70</f>
        <v>30000</v>
      </c>
    </row>
    <row r="71" spans="1:7" s="16" customFormat="1" ht="16.5" customHeight="1" x14ac:dyDescent="0.25">
      <c r="A71" s="5">
        <f t="shared" ref="A71:A73" si="11">1+A70</f>
        <v>55</v>
      </c>
      <c r="B71" s="19" t="s">
        <v>19</v>
      </c>
      <c r="C71" s="48">
        <v>20000</v>
      </c>
      <c r="D71" s="69"/>
      <c r="E71" s="40"/>
      <c r="F71" s="40">
        <f t="shared" si="10"/>
        <v>20000</v>
      </c>
    </row>
    <row r="72" spans="1:7" s="17" customFormat="1" ht="34.5" customHeight="1" x14ac:dyDescent="0.25">
      <c r="A72" s="5">
        <f t="shared" si="11"/>
        <v>56</v>
      </c>
      <c r="B72" s="27" t="s">
        <v>63</v>
      </c>
      <c r="C72" s="44">
        <v>45000</v>
      </c>
      <c r="D72" s="56"/>
      <c r="E72" s="40"/>
      <c r="F72" s="40">
        <f t="shared" si="10"/>
        <v>45000</v>
      </c>
    </row>
    <row r="73" spans="1:7" s="14" customFormat="1" ht="47.25" customHeight="1" x14ac:dyDescent="0.25">
      <c r="A73" s="5">
        <f t="shared" si="11"/>
        <v>57</v>
      </c>
      <c r="B73" s="19" t="s">
        <v>46</v>
      </c>
      <c r="C73" s="48">
        <v>15000</v>
      </c>
      <c r="D73" s="40"/>
      <c r="E73" s="40"/>
      <c r="F73" s="40">
        <f t="shared" si="10"/>
        <v>15000</v>
      </c>
    </row>
    <row r="74" spans="1:7" s="2" customFormat="1" x14ac:dyDescent="0.25">
      <c r="A74" s="32"/>
      <c r="B74" s="23" t="s">
        <v>12</v>
      </c>
      <c r="C74" s="81">
        <f>SUM(C69:C73)</f>
        <v>110000</v>
      </c>
      <c r="D74" s="61">
        <f>SUM(D69:D73)</f>
        <v>0</v>
      </c>
      <c r="E74" s="61">
        <f>SUM(E69:E73)</f>
        <v>992200</v>
      </c>
      <c r="F74" s="61">
        <f>SUM(F69:F73)</f>
        <v>1102200</v>
      </c>
      <c r="G74" s="74"/>
    </row>
    <row r="75" spans="1:7" s="2" customFormat="1" ht="17.25" customHeight="1" x14ac:dyDescent="0.25">
      <c r="A75" s="32"/>
      <c r="B75" s="23" t="s">
        <v>50</v>
      </c>
      <c r="C75" s="81">
        <f>C74+C67+C59+C54+C48+C34</f>
        <v>781100</v>
      </c>
      <c r="D75" s="61">
        <f>D74+D67+D59+D54+D48+D34</f>
        <v>0</v>
      </c>
      <c r="E75" s="61">
        <f>E74+E67+E59+E54+E48+E34</f>
        <v>3201428</v>
      </c>
      <c r="F75" s="61">
        <f>F74+F67+F59+F54+F48+F34</f>
        <v>3982528</v>
      </c>
    </row>
    <row r="76" spans="1:7" s="17" customFormat="1" ht="16.5" customHeight="1" x14ac:dyDescent="0.25">
      <c r="A76" s="11"/>
      <c r="B76" s="10" t="s">
        <v>47</v>
      </c>
      <c r="C76" s="82"/>
      <c r="D76" s="59"/>
      <c r="E76" s="59"/>
      <c r="F76" s="59"/>
    </row>
    <row r="77" spans="1:7" ht="31.5" x14ac:dyDescent="0.25">
      <c r="A77" s="5">
        <v>1</v>
      </c>
      <c r="B77" s="19" t="s">
        <v>37</v>
      </c>
      <c r="C77" s="39"/>
      <c r="D77" s="56"/>
      <c r="E77" s="40">
        <v>8000</v>
      </c>
      <c r="F77" s="40">
        <f>C77+D77+E77</f>
        <v>8000</v>
      </c>
    </row>
    <row r="78" spans="1:7" ht="31.5" x14ac:dyDescent="0.25">
      <c r="A78" s="5">
        <f t="shared" ref="A78:A92" si="12">1+A77</f>
        <v>2</v>
      </c>
      <c r="B78" s="19" t="s">
        <v>40</v>
      </c>
      <c r="C78" s="83"/>
      <c r="D78" s="56"/>
      <c r="E78" s="56">
        <v>10000</v>
      </c>
      <c r="F78" s="40">
        <f t="shared" ref="F78:F92" si="13">C78+D78+E78</f>
        <v>10000</v>
      </c>
    </row>
    <row r="79" spans="1:7" ht="63" x14ac:dyDescent="0.25">
      <c r="A79" s="5">
        <f t="shared" si="12"/>
        <v>3</v>
      </c>
      <c r="B79" s="19" t="s">
        <v>25</v>
      </c>
      <c r="C79" s="39"/>
      <c r="D79" s="56"/>
      <c r="E79" s="40">
        <v>2000</v>
      </c>
      <c r="F79" s="40">
        <f t="shared" si="13"/>
        <v>2000</v>
      </c>
    </row>
    <row r="80" spans="1:7" ht="63" x14ac:dyDescent="0.25">
      <c r="A80" s="5">
        <f t="shared" si="12"/>
        <v>4</v>
      </c>
      <c r="B80" s="19" t="s">
        <v>43</v>
      </c>
      <c r="C80" s="80"/>
      <c r="D80" s="40"/>
      <c r="E80" s="40">
        <v>6000</v>
      </c>
      <c r="F80" s="40">
        <f t="shared" si="13"/>
        <v>6000</v>
      </c>
      <c r="G80" s="55"/>
    </row>
    <row r="81" spans="1:10" ht="31.5" x14ac:dyDescent="0.25">
      <c r="A81" s="5">
        <f t="shared" si="12"/>
        <v>5</v>
      </c>
      <c r="B81" s="19" t="s">
        <v>26</v>
      </c>
      <c r="C81" s="44"/>
      <c r="D81" s="56"/>
      <c r="E81" s="40">
        <v>4000</v>
      </c>
      <c r="F81" s="40">
        <f t="shared" si="13"/>
        <v>4000</v>
      </c>
    </row>
    <row r="82" spans="1:10" s="17" customFormat="1" ht="31.5" x14ac:dyDescent="0.25">
      <c r="A82" s="5">
        <f t="shared" si="12"/>
        <v>6</v>
      </c>
      <c r="B82" s="27" t="s">
        <v>27</v>
      </c>
      <c r="C82" s="39"/>
      <c r="D82" s="56"/>
      <c r="E82" s="40">
        <v>7000</v>
      </c>
      <c r="F82" s="40">
        <f t="shared" si="13"/>
        <v>7000</v>
      </c>
    </row>
    <row r="83" spans="1:10" ht="31.5" x14ac:dyDescent="0.25">
      <c r="A83" s="5">
        <f t="shared" si="12"/>
        <v>7</v>
      </c>
      <c r="B83" s="19" t="s">
        <v>38</v>
      </c>
      <c r="C83" s="44"/>
      <c r="D83" s="56"/>
      <c r="E83" s="40">
        <v>1608</v>
      </c>
      <c r="F83" s="40">
        <f t="shared" si="13"/>
        <v>1608</v>
      </c>
    </row>
    <row r="84" spans="1:10" ht="31.5" x14ac:dyDescent="0.25">
      <c r="A84" s="5">
        <f t="shared" si="12"/>
        <v>8</v>
      </c>
      <c r="B84" s="19" t="s">
        <v>39</v>
      </c>
      <c r="C84" s="44"/>
      <c r="D84" s="56"/>
      <c r="E84" s="40">
        <v>1788</v>
      </c>
      <c r="F84" s="40">
        <f t="shared" si="13"/>
        <v>1788</v>
      </c>
    </row>
    <row r="85" spans="1:10" ht="31.5" x14ac:dyDescent="0.25">
      <c r="A85" s="5">
        <f t="shared" si="12"/>
        <v>9</v>
      </c>
      <c r="B85" s="19" t="s">
        <v>68</v>
      </c>
      <c r="C85" s="44">
        <v>2000</v>
      </c>
      <c r="D85" s="56"/>
      <c r="E85" s="40"/>
      <c r="F85" s="40">
        <f>C85+D85+E85</f>
        <v>2000</v>
      </c>
    </row>
    <row r="86" spans="1:10" s="42" customFormat="1" ht="50.25" customHeight="1" x14ac:dyDescent="0.25">
      <c r="A86" s="5">
        <f t="shared" si="12"/>
        <v>10</v>
      </c>
      <c r="B86" s="73" t="s">
        <v>30</v>
      </c>
      <c r="C86" s="44">
        <v>5000</v>
      </c>
      <c r="D86" s="56"/>
      <c r="E86" s="40"/>
      <c r="F86" s="40">
        <f t="shared" si="13"/>
        <v>5000</v>
      </c>
      <c r="G86" s="43"/>
      <c r="J86" s="43"/>
    </row>
    <row r="87" spans="1:10" s="42" customFormat="1" ht="110.25" x14ac:dyDescent="0.25">
      <c r="A87" s="5">
        <f t="shared" si="12"/>
        <v>11</v>
      </c>
      <c r="B87" s="20" t="s">
        <v>105</v>
      </c>
      <c r="C87" s="44">
        <v>5000</v>
      </c>
      <c r="D87" s="56"/>
      <c r="E87" s="40"/>
      <c r="F87" s="40">
        <f t="shared" si="13"/>
        <v>5000</v>
      </c>
      <c r="G87" s="79"/>
      <c r="J87" s="43"/>
    </row>
    <row r="88" spans="1:10" ht="50.25" customHeight="1" x14ac:dyDescent="0.25">
      <c r="A88" s="5">
        <f t="shared" si="12"/>
        <v>12</v>
      </c>
      <c r="B88" s="19" t="s">
        <v>31</v>
      </c>
      <c r="C88" s="44">
        <v>2000</v>
      </c>
      <c r="D88" s="56"/>
      <c r="E88" s="40"/>
      <c r="F88" s="40">
        <f t="shared" si="13"/>
        <v>2000</v>
      </c>
    </row>
    <row r="89" spans="1:10" s="17" customFormat="1" ht="32.25" customHeight="1" x14ac:dyDescent="0.25">
      <c r="A89" s="5">
        <f t="shared" si="12"/>
        <v>13</v>
      </c>
      <c r="B89" s="27" t="s">
        <v>48</v>
      </c>
      <c r="C89" s="44">
        <v>5000</v>
      </c>
      <c r="D89" s="56"/>
      <c r="E89" s="40"/>
      <c r="F89" s="40">
        <f t="shared" si="13"/>
        <v>5000</v>
      </c>
    </row>
    <row r="90" spans="1:10" s="17" customFormat="1" ht="33" customHeight="1" x14ac:dyDescent="0.25">
      <c r="A90" s="5">
        <f t="shared" si="12"/>
        <v>14</v>
      </c>
      <c r="B90" s="27" t="s">
        <v>51</v>
      </c>
      <c r="C90" s="44">
        <v>5000</v>
      </c>
      <c r="D90" s="56"/>
      <c r="E90" s="40"/>
      <c r="F90" s="40">
        <f t="shared" si="13"/>
        <v>5000</v>
      </c>
    </row>
    <row r="91" spans="1:10" s="17" customFormat="1" ht="31.5" x14ac:dyDescent="0.25">
      <c r="A91" s="5">
        <f t="shared" si="12"/>
        <v>15</v>
      </c>
      <c r="B91" s="27" t="s">
        <v>55</v>
      </c>
      <c r="C91" s="44">
        <v>26000</v>
      </c>
      <c r="D91" s="56"/>
      <c r="E91" s="40"/>
      <c r="F91" s="40">
        <f t="shared" si="13"/>
        <v>26000</v>
      </c>
    </row>
    <row r="92" spans="1:10" s="17" customFormat="1" ht="16.5" customHeight="1" x14ac:dyDescent="0.25">
      <c r="A92" s="5">
        <f t="shared" si="12"/>
        <v>16</v>
      </c>
      <c r="B92" s="27" t="s">
        <v>73</v>
      </c>
      <c r="C92" s="44">
        <v>4600</v>
      </c>
      <c r="D92" s="56"/>
      <c r="E92" s="40"/>
      <c r="F92" s="40">
        <f t="shared" si="13"/>
        <v>4600</v>
      </c>
    </row>
    <row r="93" spans="1:10" x14ac:dyDescent="0.25">
      <c r="A93" s="34"/>
      <c r="B93" s="35" t="s">
        <v>9</v>
      </c>
      <c r="C93" s="81">
        <f>SUM(C77:C92)</f>
        <v>54600</v>
      </c>
      <c r="D93" s="61">
        <f>SUM(D77:D91)</f>
        <v>0</v>
      </c>
      <c r="E93" s="61">
        <f>SUM(E77:E90)</f>
        <v>40396</v>
      </c>
      <c r="F93" s="61">
        <f>SUM(F77:F92)</f>
        <v>94996</v>
      </c>
    </row>
    <row r="94" spans="1:10" x14ac:dyDescent="0.25">
      <c r="A94" s="10"/>
      <c r="B94" s="33" t="s">
        <v>42</v>
      </c>
      <c r="C94" s="84"/>
      <c r="D94" s="62"/>
      <c r="E94" s="62"/>
      <c r="F94" s="62"/>
    </row>
    <row r="95" spans="1:10" ht="31.5" x14ac:dyDescent="0.25">
      <c r="A95" s="5">
        <v>1</v>
      </c>
      <c r="B95" s="19" t="s">
        <v>23</v>
      </c>
      <c r="C95" s="44">
        <v>5000</v>
      </c>
      <c r="D95" s="56"/>
      <c r="E95" s="40"/>
      <c r="F95" s="40">
        <f>C95+D95+E95</f>
        <v>5000</v>
      </c>
    </row>
    <row r="96" spans="1:10" ht="16.5" customHeight="1" x14ac:dyDescent="0.25">
      <c r="A96" s="5">
        <f>1+A95</f>
        <v>2</v>
      </c>
      <c r="B96" s="27" t="s">
        <v>79</v>
      </c>
      <c r="C96" s="44">
        <v>11000</v>
      </c>
      <c r="D96" s="56"/>
      <c r="E96" s="40"/>
      <c r="F96" s="40">
        <f t="shared" ref="F96:F104" si="14">C96+D96+E96</f>
        <v>11000</v>
      </c>
    </row>
    <row r="97" spans="1:7" ht="31.5" x14ac:dyDescent="0.25">
      <c r="A97" s="5">
        <f t="shared" ref="A97:A105" si="15">1+A96</f>
        <v>3</v>
      </c>
      <c r="B97" s="27" t="s">
        <v>56</v>
      </c>
      <c r="C97" s="44"/>
      <c r="D97" s="56"/>
      <c r="E97" s="40">
        <v>2000</v>
      </c>
      <c r="F97" s="40">
        <f t="shared" si="14"/>
        <v>2000</v>
      </c>
    </row>
    <row r="98" spans="1:7" ht="16.5" customHeight="1" x14ac:dyDescent="0.25">
      <c r="A98" s="5">
        <f t="shared" si="15"/>
        <v>4</v>
      </c>
      <c r="B98" s="27" t="s">
        <v>92</v>
      </c>
      <c r="C98" s="44"/>
      <c r="D98" s="56"/>
      <c r="E98" s="40">
        <v>4000</v>
      </c>
      <c r="F98" s="40">
        <f t="shared" si="14"/>
        <v>4000</v>
      </c>
    </row>
    <row r="99" spans="1:7" ht="31.5" x14ac:dyDescent="0.25">
      <c r="A99" s="5">
        <f t="shared" si="15"/>
        <v>5</v>
      </c>
      <c r="B99" s="27" t="s">
        <v>57</v>
      </c>
      <c r="C99" s="44"/>
      <c r="D99" s="44">
        <v>1000</v>
      </c>
      <c r="E99" s="40"/>
      <c r="F99" s="40">
        <f t="shared" si="14"/>
        <v>1000</v>
      </c>
    </row>
    <row r="100" spans="1:7" ht="31.5" x14ac:dyDescent="0.25">
      <c r="A100" s="5">
        <f t="shared" si="15"/>
        <v>6</v>
      </c>
      <c r="B100" s="27" t="s">
        <v>75</v>
      </c>
      <c r="C100" s="44"/>
      <c r="D100" s="44">
        <v>23000</v>
      </c>
      <c r="E100" s="40"/>
      <c r="F100" s="40">
        <f t="shared" si="14"/>
        <v>23000</v>
      </c>
    </row>
    <row r="101" spans="1:7" ht="33" customHeight="1" x14ac:dyDescent="0.25">
      <c r="A101" s="5">
        <f t="shared" si="15"/>
        <v>7</v>
      </c>
      <c r="B101" s="21" t="s">
        <v>58</v>
      </c>
      <c r="C101" s="44">
        <v>20000</v>
      </c>
      <c r="D101" s="56"/>
      <c r="E101" s="40"/>
      <c r="F101" s="40">
        <f t="shared" si="14"/>
        <v>20000</v>
      </c>
    </row>
    <row r="102" spans="1:7" ht="33" customHeight="1" x14ac:dyDescent="0.25">
      <c r="A102" s="5">
        <f t="shared" si="15"/>
        <v>8</v>
      </c>
      <c r="B102" s="21" t="s">
        <v>93</v>
      </c>
      <c r="C102" s="44">
        <v>12000</v>
      </c>
      <c r="D102" s="56"/>
      <c r="E102" s="40"/>
      <c r="F102" s="40">
        <f t="shared" si="14"/>
        <v>12000</v>
      </c>
    </row>
    <row r="103" spans="1:7" ht="32.25" customHeight="1" x14ac:dyDescent="0.25">
      <c r="A103" s="5">
        <f t="shared" si="15"/>
        <v>9</v>
      </c>
      <c r="B103" s="21" t="s">
        <v>71</v>
      </c>
      <c r="C103" s="44">
        <v>13000</v>
      </c>
      <c r="D103" s="56"/>
      <c r="E103" s="40"/>
      <c r="F103" s="40">
        <f t="shared" si="14"/>
        <v>13000</v>
      </c>
    </row>
    <row r="104" spans="1:7" ht="33.75" customHeight="1" x14ac:dyDescent="0.25">
      <c r="A104" s="5">
        <f t="shared" si="15"/>
        <v>10</v>
      </c>
      <c r="B104" s="21" t="s">
        <v>72</v>
      </c>
      <c r="C104" s="44">
        <v>30000</v>
      </c>
      <c r="D104" s="56"/>
      <c r="E104" s="40"/>
      <c r="F104" s="40">
        <f t="shared" si="14"/>
        <v>30000</v>
      </c>
    </row>
    <row r="105" spans="1:7" s="78" customFormat="1" ht="16.5" customHeight="1" x14ac:dyDescent="0.25">
      <c r="A105" s="5">
        <f t="shared" si="15"/>
        <v>11</v>
      </c>
      <c r="B105" s="19" t="s">
        <v>74</v>
      </c>
      <c r="C105" s="44">
        <v>2400</v>
      </c>
      <c r="D105" s="56"/>
      <c r="E105" s="40"/>
      <c r="F105" s="40">
        <f t="shared" ref="F105" si="16">C105+D105+E105</f>
        <v>2400</v>
      </c>
    </row>
    <row r="106" spans="1:7" x14ac:dyDescent="0.25">
      <c r="A106" s="24"/>
      <c r="B106" s="35" t="s">
        <v>24</v>
      </c>
      <c r="C106" s="57">
        <f>SUM(C95:C105)</f>
        <v>93400</v>
      </c>
      <c r="D106" s="57">
        <f>SUM(D95:D101)</f>
        <v>24000</v>
      </c>
      <c r="E106" s="57">
        <f>SUM(E95:E101)</f>
        <v>6000</v>
      </c>
      <c r="F106" s="66">
        <f>SUM(F95:F105)</f>
        <v>123400</v>
      </c>
    </row>
    <row r="107" spans="1:7" x14ac:dyDescent="0.25">
      <c r="A107" s="25"/>
      <c r="B107" s="36" t="s">
        <v>54</v>
      </c>
      <c r="C107" s="85">
        <f>C106+C93+C75</f>
        <v>929100</v>
      </c>
      <c r="D107" s="85">
        <f>D106+D93+D75</f>
        <v>24000</v>
      </c>
      <c r="E107" s="85">
        <f>E106+E93+E75</f>
        <v>3247824</v>
      </c>
      <c r="F107" s="75">
        <f>F106+F93+F75</f>
        <v>4200924</v>
      </c>
      <c r="G107" s="46"/>
    </row>
    <row r="108" spans="1:7" x14ac:dyDescent="0.25">
      <c r="C108" s="63"/>
      <c r="D108" s="60"/>
      <c r="E108" s="64"/>
      <c r="F108" s="64"/>
    </row>
    <row r="109" spans="1:7" x14ac:dyDescent="0.25">
      <c r="B109" s="47"/>
      <c r="C109" s="65"/>
      <c r="D109" s="60"/>
      <c r="E109" s="64"/>
      <c r="F109" s="64"/>
    </row>
    <row r="111" spans="1:7" x14ac:dyDescent="0.25">
      <c r="B111" s="90" t="s">
        <v>111</v>
      </c>
      <c r="C111" s="91"/>
      <c r="D111" s="90"/>
      <c r="E111" s="74"/>
    </row>
    <row r="112" spans="1:7" x14ac:dyDescent="0.25">
      <c r="B112" s="90"/>
      <c r="C112" s="91"/>
      <c r="D112" s="90"/>
    </row>
    <row r="113" spans="1:6" x14ac:dyDescent="0.25">
      <c r="B113" s="90"/>
      <c r="C113" s="91"/>
      <c r="D113" s="90"/>
      <c r="E113" s="74"/>
    </row>
    <row r="114" spans="1:6" x14ac:dyDescent="0.25">
      <c r="B114" s="90"/>
      <c r="C114" s="91" t="s">
        <v>112</v>
      </c>
      <c r="D114" s="90"/>
    </row>
    <row r="115" spans="1:6" x14ac:dyDescent="0.25">
      <c r="A115" s="3"/>
      <c r="C115" s="3"/>
      <c r="E115" s="3"/>
      <c r="F115" s="72"/>
    </row>
  </sheetData>
  <mergeCells count="2">
    <mergeCell ref="E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TOTALL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Borqna</dc:creator>
  <cp:lastModifiedBy>Milena</cp:lastModifiedBy>
  <cp:lastPrinted>2019-02-05T14:03:30Z</cp:lastPrinted>
  <dcterms:created xsi:type="dcterms:W3CDTF">2018-11-08T07:06:43Z</dcterms:created>
  <dcterms:modified xsi:type="dcterms:W3CDTF">2019-02-05T14:04:30Z</dcterms:modified>
</cp:coreProperties>
</file>